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mandab\Documents\MIM\Calculators\"/>
    </mc:Choice>
  </mc:AlternateContent>
  <xr:revisionPtr revIDLastSave="0" documentId="8_{A5E9969F-22A8-4DD4-80B8-A2EEBCD7A05E}" xr6:coauthVersionLast="46" xr6:coauthVersionMax="46" xr10:uidLastSave="{00000000-0000-0000-0000-000000000000}"/>
  <bookViews>
    <workbookView xWindow="-28920" yWindow="-120" windowWidth="29040" windowHeight="15840" xr2:uid="{18E98905-9C67-464F-8388-600E2A4EE7FC}"/>
  </bookViews>
  <sheets>
    <sheet name="8&quot; High CMU" sheetId="1" r:id="rId1"/>
    <sheet name="4&quot; High CMU" sheetId="3" r:id="rId2"/>
    <sheet name="CMU Veneer" sheetId="4" r:id="rId3"/>
    <sheet name="#REF" sheetId="2" r:id="rId4"/>
  </sheets>
  <definedNames>
    <definedName name="_xlnm.Print_Area" localSheetId="1">'4" High CMU'!$A$1:$J$69</definedName>
    <definedName name="_xlnm.Print_Area" localSheetId="0">'8" High CMU'!$A$1:$J$69</definedName>
    <definedName name="_xlnm.Print_Area" localSheetId="2">'CMU Veneer'!$A$1:$J$37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2" l="1"/>
  <c r="B49" i="2" s="1"/>
  <c r="E49" i="2" s="1"/>
  <c r="E51" i="2" s="1"/>
  <c r="E53" i="2" s="1"/>
  <c r="E55" i="2" s="1"/>
  <c r="E57" i="2" s="1"/>
  <c r="E59" i="2" s="1"/>
  <c r="E61" i="2" s="1"/>
  <c r="E63" i="2" s="1"/>
  <c r="B29" i="2"/>
  <c r="B31" i="2" s="1"/>
  <c r="E31" i="2" s="1"/>
  <c r="E33" i="2" s="1"/>
  <c r="E35" i="2" s="1"/>
  <c r="E37" i="2" s="1"/>
  <c r="B8" i="2"/>
  <c r="B7" i="3"/>
  <c r="B8" i="3"/>
  <c r="B9" i="4" l="1"/>
  <c r="E39" i="2"/>
  <c r="E41" i="2" s="1"/>
  <c r="E43" i="2" s="1"/>
  <c r="E45" i="2" s="1"/>
  <c r="B11" i="3" s="1"/>
  <c r="B10" i="3"/>
  <c r="B7" i="1"/>
  <c r="B10" i="2" s="1"/>
  <c r="B8" i="1"/>
  <c r="E10" i="2" l="1"/>
  <c r="E12" i="2" s="1"/>
  <c r="E14" i="2" s="1"/>
  <c r="E16" i="2" s="1"/>
  <c r="B10" i="1" l="1"/>
  <c r="E18" i="2"/>
  <c r="E20" i="2" s="1"/>
  <c r="E22" i="2" s="1"/>
  <c r="E24" i="2" s="1"/>
  <c r="B11" i="1" l="1"/>
</calcChain>
</file>

<file path=xl/sharedStrings.xml><?xml version="1.0" encoding="utf-8"?>
<sst xmlns="http://schemas.openxmlformats.org/spreadsheetml/2006/main" count="93" uniqueCount="30">
  <si>
    <t>-</t>
  </si>
  <si>
    <t>Wall Height:</t>
  </si>
  <si>
    <t>ft</t>
  </si>
  <si>
    <t>Method:</t>
  </si>
  <si>
    <t>Empirical</t>
  </si>
  <si>
    <t>Engineered</t>
  </si>
  <si>
    <t>Corner Length (ft):</t>
  </si>
  <si>
    <t>Straight Wall Length</t>
  </si>
  <si>
    <t>=</t>
  </si>
  <si>
    <t>inches</t>
  </si>
  <si>
    <t>(divided by 8 rounded down)</t>
  </si>
  <si>
    <t>Straight Wall Length (ft):</t>
  </si>
  <si>
    <t>feet</t>
  </si>
  <si>
    <t>Corner Length</t>
  </si>
  <si>
    <t>Crack Control Coefficient:</t>
  </si>
  <si>
    <t>Maximum Length-to-Height Ratio:</t>
  </si>
  <si>
    <t>Maximum Control Joint Spacing:</t>
  </si>
  <si>
    <t>(Engineered Method Only)</t>
  </si>
  <si>
    <t>8" High CMU Control Joint Spacing</t>
  </si>
  <si>
    <t>in</t>
  </si>
  <si>
    <t>Wall Length</t>
  </si>
  <si>
    <t>CMU Veneer Joint Spacing</t>
  </si>
  <si>
    <t>CMU Veneers TEK 10-04 (2001)</t>
  </si>
  <si>
    <t>Veneer</t>
  </si>
  <si>
    <t>4" CMU</t>
  </si>
  <si>
    <t>8" CMU</t>
  </si>
  <si>
    <t>4" High CMU Control Joint Spacing</t>
  </si>
  <si>
    <t>The decision to utilize this information is not within the purview of the MIM, and persons making use of this information do so at their own risk.  MIM makes no representation or warranties, expressed or implied, with respect to the accuracy or suitability of this information.  MIM and its members disclaim liability for damages of any kind, including any special, indirect, incidental, or consequential damages, which may result from the use of this information.  This information is not to be interpreted as indicating compliance with, or waiver of, any provision of any applicable building code, ordinance, standard or law.</t>
  </si>
  <si>
    <t>Alternative Engineered Method NCMA TEK 10-3 (2003)</t>
  </si>
  <si>
    <t>Empirical Method NCMA TEK 10-2D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</si>
</sst>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0.0"/>
    <numFmt numFmtId="167" formatCode="0.00000000000000"/>
  </numFmts>
  <fonts count="5" x14ac:knownFonts="1">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2" borderId="1" applyNumberFormat="0" applyAlignment="0" applyProtection="0"/>
    <xf numFmtId="0" fontId="2" fillId="3" borderId="1" applyNumberFormat="0" applyAlignment="0" applyProtection="0"/>
  </cellStyleXfs>
  <cellXfs count="56">
    <xf numFmtId="0" fontId="0" fillId="0" borderId="0" xfId="0"/>
    <xf numFmtId="0" fontId="0" fillId="0" borderId="0" xfId="0" applyAlignment="1">
      <alignment horizontal="right"/>
    </xf>
    <xf numFmtId="0" fontId="0" fillId="0" borderId="0" xfId="0" applyAlignment="1">
      <alignment horizontal="center"/>
    </xf>
    <xf numFmtId="164" fontId="0" fillId="0" borderId="0" xfId="0" applyNumberFormat="1" applyAlignment="1">
      <alignment horizontal="center"/>
    </xf>
    <xf numFmtId="0" fontId="0" fillId="0" borderId="6" xfId="0" applyBorder="1"/>
    <xf numFmtId="0" fontId="0" fillId="0" borderId="7" xfId="0" applyBorder="1"/>
    <xf numFmtId="0" fontId="0" fillId="0" borderId="0" xfId="0" applyBorder="1"/>
    <xf numFmtId="0" fontId="0" fillId="0" borderId="9" xfId="0" applyBorder="1"/>
    <xf numFmtId="0" fontId="0" fillId="0" borderId="0" xfId="0" applyBorder="1" applyAlignment="1">
      <alignment horizontal="center"/>
    </xf>
    <xf numFmtId="0" fontId="0" fillId="0" borderId="11" xfId="0" applyBorder="1"/>
    <xf numFmtId="0" fontId="0" fillId="0" borderId="12" xfId="0" applyBorder="1"/>
    <xf numFmtId="167" fontId="0" fillId="0" borderId="0" xfId="0" applyNumberFormat="1"/>
    <xf numFmtId="0" fontId="0" fillId="0" borderId="0" xfId="0" applyBorder="1" applyAlignment="1">
      <alignment horizontal="right"/>
    </xf>
    <xf numFmtId="0" fontId="3" fillId="0" borderId="0" xfId="0" applyFont="1" applyBorder="1" applyAlignment="1"/>
    <xf numFmtId="0" fontId="0" fillId="0" borderId="8" xfId="0" applyBorder="1"/>
    <xf numFmtId="2" fontId="0" fillId="0" borderId="0" xfId="0" applyNumberFormat="1" applyBorder="1"/>
    <xf numFmtId="0" fontId="0" fillId="0" borderId="10" xfId="0" applyBorder="1"/>
    <xf numFmtId="0" fontId="0" fillId="0" borderId="11" xfId="0" applyBorder="1" applyAlignment="1">
      <alignment horizontal="right"/>
    </xf>
    <xf numFmtId="0" fontId="0" fillId="0" borderId="11" xfId="0" applyBorder="1" applyAlignment="1">
      <alignment horizontal="center"/>
    </xf>
    <xf numFmtId="0" fontId="1" fillId="2" borderId="13" xfId="1" applyBorder="1" applyAlignment="1">
      <alignment horizontal="center"/>
    </xf>
    <xf numFmtId="0" fontId="0" fillId="0" borderId="13" xfId="0" applyBorder="1"/>
    <xf numFmtId="166" fontId="2" fillId="3" borderId="13" xfId="2" applyNumberFormat="1" applyBorder="1" applyAlignment="1">
      <alignment horizontal="center"/>
    </xf>
    <xf numFmtId="0" fontId="2" fillId="3" borderId="13" xfId="2" applyBorder="1" applyAlignment="1">
      <alignment horizontal="center"/>
    </xf>
    <xf numFmtId="165" fontId="2" fillId="3" borderId="13" xfId="2" applyNumberFormat="1" applyBorder="1" applyAlignment="1">
      <alignment horizontal="center"/>
    </xf>
    <xf numFmtId="0" fontId="0" fillId="0" borderId="14" xfId="0" applyFont="1" applyBorder="1" applyAlignment="1">
      <alignment horizontal="right"/>
    </xf>
    <xf numFmtId="0" fontId="1" fillId="2" borderId="15" xfId="1" applyBorder="1" applyAlignment="1">
      <alignment horizontal="center"/>
    </xf>
    <xf numFmtId="0" fontId="0" fillId="0" borderId="15" xfId="0" applyBorder="1"/>
    <xf numFmtId="0" fontId="0" fillId="0" borderId="17" xfId="0" applyFont="1" applyBorder="1" applyAlignment="1">
      <alignment horizontal="right"/>
    </xf>
    <xf numFmtId="0" fontId="3" fillId="0" borderId="17" xfId="0" applyFont="1" applyBorder="1" applyAlignment="1">
      <alignment horizontal="right"/>
    </xf>
    <xf numFmtId="0" fontId="0" fillId="0" borderId="17" xfId="0" applyBorder="1" applyAlignment="1">
      <alignment horizontal="right"/>
    </xf>
    <xf numFmtId="0" fontId="0" fillId="0" borderId="19" xfId="0" applyBorder="1" applyAlignment="1">
      <alignment horizontal="right"/>
    </xf>
    <xf numFmtId="165" fontId="2" fillId="3" borderId="20" xfId="2" applyNumberFormat="1" applyBorder="1" applyAlignment="1">
      <alignment horizontal="center"/>
    </xf>
    <xf numFmtId="0" fontId="0" fillId="0" borderId="20" xfId="0" applyBorder="1"/>
    <xf numFmtId="0" fontId="2" fillId="3" borderId="1" xfId="2" applyAlignment="1">
      <alignment horizontal="center"/>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9"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7" xfId="0" applyFont="1" applyBorder="1" applyAlignment="1">
      <alignment horizontal="center"/>
    </xf>
    <xf numFmtId="0" fontId="3" fillId="0" borderId="13" xfId="0" applyFont="1" applyBorder="1" applyAlignment="1">
      <alignment horizontal="center"/>
    </xf>
    <xf numFmtId="0" fontId="3" fillId="0" borderId="18" xfId="0" applyFont="1"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3"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Border="1" applyAlignment="1">
      <alignment horizontal="center"/>
    </xf>
    <xf numFmtId="0" fontId="0" fillId="0" borderId="0" xfId="0" applyAlignment="1">
      <alignment horizontal="left" wrapText="1"/>
    </xf>
  </cellXfs>
  <cellStyles count="3">
    <cellStyle name="Calculation" xfId="2" builtinId="2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tif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tiff"/><Relationship Id="rId5" Type="http://schemas.openxmlformats.org/officeDocument/2006/relationships/image" Target="../media/image7.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tiff"/><Relationship Id="rId2" Type="http://schemas.openxmlformats.org/officeDocument/2006/relationships/image" Target="../media/image9.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6.tif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36</xdr:row>
      <xdr:rowOff>19050</xdr:rowOff>
    </xdr:from>
    <xdr:to>
      <xdr:col>1</xdr:col>
      <xdr:colOff>437748</xdr:colOff>
      <xdr:row>56</xdr:row>
      <xdr:rowOff>66676</xdr:rowOff>
    </xdr:to>
    <xdr:pic>
      <xdr:nvPicPr>
        <xdr:cNvPr id="2" name="Picture 1">
          <a:extLst>
            <a:ext uri="{FF2B5EF4-FFF2-40B4-BE49-F238E27FC236}">
              <a16:creationId xmlns:a16="http://schemas.microsoft.com/office/drawing/2014/main" id="{AF628D33-565F-4426-BC23-1EBC16BFB7C5}"/>
            </a:ext>
          </a:extLst>
        </xdr:cNvPr>
        <xdr:cNvPicPr>
          <a:picLocks noChangeAspect="1"/>
        </xdr:cNvPicPr>
      </xdr:nvPicPr>
      <xdr:blipFill>
        <a:blip xmlns:r="http://schemas.openxmlformats.org/officeDocument/2006/relationships" r:embed="rId1"/>
        <a:stretch>
          <a:fillRect/>
        </a:stretch>
      </xdr:blipFill>
      <xdr:spPr>
        <a:xfrm>
          <a:off x="47625" y="6743700"/>
          <a:ext cx="2514198" cy="3857626"/>
        </a:xfrm>
        <a:prstGeom prst="rect">
          <a:avLst/>
        </a:prstGeom>
      </xdr:spPr>
    </xdr:pic>
    <xdr:clientData/>
  </xdr:twoCellAnchor>
  <xdr:twoCellAnchor editAs="oneCell">
    <xdr:from>
      <xdr:col>1</xdr:col>
      <xdr:colOff>495300</xdr:colOff>
      <xdr:row>36</xdr:row>
      <xdr:rowOff>38100</xdr:rowOff>
    </xdr:from>
    <xdr:to>
      <xdr:col>9</xdr:col>
      <xdr:colOff>590550</xdr:colOff>
      <xdr:row>48</xdr:row>
      <xdr:rowOff>187755</xdr:rowOff>
    </xdr:to>
    <xdr:pic>
      <xdr:nvPicPr>
        <xdr:cNvPr id="3" name="Picture 2">
          <a:extLst>
            <a:ext uri="{FF2B5EF4-FFF2-40B4-BE49-F238E27FC236}">
              <a16:creationId xmlns:a16="http://schemas.microsoft.com/office/drawing/2014/main" id="{CA59F96E-64FD-45E3-BC29-76C4029E088A}"/>
            </a:ext>
          </a:extLst>
        </xdr:cNvPr>
        <xdr:cNvPicPr>
          <a:picLocks noChangeAspect="1"/>
        </xdr:cNvPicPr>
      </xdr:nvPicPr>
      <xdr:blipFill>
        <a:blip xmlns:r="http://schemas.openxmlformats.org/officeDocument/2006/relationships" r:embed="rId2"/>
        <a:stretch>
          <a:fillRect/>
        </a:stretch>
      </xdr:blipFill>
      <xdr:spPr>
        <a:xfrm>
          <a:off x="2619375" y="6743700"/>
          <a:ext cx="5019675" cy="2435655"/>
        </a:xfrm>
        <a:prstGeom prst="rect">
          <a:avLst/>
        </a:prstGeom>
      </xdr:spPr>
    </xdr:pic>
    <xdr:clientData/>
  </xdr:twoCellAnchor>
  <xdr:twoCellAnchor editAs="oneCell">
    <xdr:from>
      <xdr:col>3</xdr:col>
      <xdr:colOff>504826</xdr:colOff>
      <xdr:row>49</xdr:row>
      <xdr:rowOff>66676</xdr:rowOff>
    </xdr:from>
    <xdr:to>
      <xdr:col>7</xdr:col>
      <xdr:colOff>354343</xdr:colOff>
      <xdr:row>61</xdr:row>
      <xdr:rowOff>142876</xdr:rowOff>
    </xdr:to>
    <xdr:pic>
      <xdr:nvPicPr>
        <xdr:cNvPr id="4" name="Picture 3">
          <a:extLst>
            <a:ext uri="{FF2B5EF4-FFF2-40B4-BE49-F238E27FC236}">
              <a16:creationId xmlns:a16="http://schemas.microsoft.com/office/drawing/2014/main" id="{F163D7A2-D432-4CAB-919E-4AE7D5C58C30}"/>
            </a:ext>
          </a:extLst>
        </xdr:cNvPr>
        <xdr:cNvPicPr>
          <a:picLocks noChangeAspect="1"/>
        </xdr:cNvPicPr>
      </xdr:nvPicPr>
      <xdr:blipFill>
        <a:blip xmlns:r="http://schemas.openxmlformats.org/officeDocument/2006/relationships" r:embed="rId3"/>
        <a:stretch>
          <a:fillRect/>
        </a:stretch>
      </xdr:blipFill>
      <xdr:spPr>
        <a:xfrm>
          <a:off x="3895726" y="9267826"/>
          <a:ext cx="2287917" cy="2362200"/>
        </a:xfrm>
        <a:prstGeom prst="rect">
          <a:avLst/>
        </a:prstGeom>
      </xdr:spPr>
    </xdr:pic>
    <xdr:clientData/>
  </xdr:twoCellAnchor>
  <xdr:twoCellAnchor editAs="oneCell">
    <xdr:from>
      <xdr:col>0</xdr:col>
      <xdr:colOff>57151</xdr:colOff>
      <xdr:row>13</xdr:row>
      <xdr:rowOff>57150</xdr:rowOff>
    </xdr:from>
    <xdr:to>
      <xdr:col>4</xdr:col>
      <xdr:colOff>190501</xdr:colOff>
      <xdr:row>22</xdr:row>
      <xdr:rowOff>775</xdr:rowOff>
    </xdr:to>
    <xdr:pic>
      <xdr:nvPicPr>
        <xdr:cNvPr id="6" name="Picture 5">
          <a:extLst>
            <a:ext uri="{FF2B5EF4-FFF2-40B4-BE49-F238E27FC236}">
              <a16:creationId xmlns:a16="http://schemas.microsoft.com/office/drawing/2014/main" id="{3AD3802B-DCD1-4CFB-896B-797669D5865A}"/>
            </a:ext>
          </a:extLst>
        </xdr:cNvPr>
        <xdr:cNvPicPr>
          <a:picLocks noChangeAspect="1"/>
        </xdr:cNvPicPr>
      </xdr:nvPicPr>
      <xdr:blipFill>
        <a:blip xmlns:r="http://schemas.openxmlformats.org/officeDocument/2006/relationships" r:embed="rId4"/>
        <a:stretch>
          <a:fillRect/>
        </a:stretch>
      </xdr:blipFill>
      <xdr:spPr>
        <a:xfrm>
          <a:off x="57151" y="2381250"/>
          <a:ext cx="4133850" cy="1658125"/>
        </a:xfrm>
        <a:prstGeom prst="rect">
          <a:avLst/>
        </a:prstGeom>
      </xdr:spPr>
    </xdr:pic>
    <xdr:clientData/>
  </xdr:twoCellAnchor>
  <xdr:twoCellAnchor editAs="oneCell">
    <xdr:from>
      <xdr:col>4</xdr:col>
      <xdr:colOff>266702</xdr:colOff>
      <xdr:row>13</xdr:row>
      <xdr:rowOff>38100</xdr:rowOff>
    </xdr:from>
    <xdr:to>
      <xdr:col>9</xdr:col>
      <xdr:colOff>539794</xdr:colOff>
      <xdr:row>24</xdr:row>
      <xdr:rowOff>28575</xdr:rowOff>
    </xdr:to>
    <xdr:pic>
      <xdr:nvPicPr>
        <xdr:cNvPr id="7" name="Picture 6">
          <a:extLst>
            <a:ext uri="{FF2B5EF4-FFF2-40B4-BE49-F238E27FC236}">
              <a16:creationId xmlns:a16="http://schemas.microsoft.com/office/drawing/2014/main" id="{946A59CB-002C-4E34-831A-649872B8AD75}"/>
            </a:ext>
          </a:extLst>
        </xdr:cNvPr>
        <xdr:cNvPicPr>
          <a:picLocks noChangeAspect="1"/>
        </xdr:cNvPicPr>
      </xdr:nvPicPr>
      <xdr:blipFill>
        <a:blip xmlns:r="http://schemas.openxmlformats.org/officeDocument/2006/relationships" r:embed="rId5"/>
        <a:stretch>
          <a:fillRect/>
        </a:stretch>
      </xdr:blipFill>
      <xdr:spPr>
        <a:xfrm>
          <a:off x="4267202" y="2362200"/>
          <a:ext cx="3321092" cy="2085975"/>
        </a:xfrm>
        <a:prstGeom prst="rect">
          <a:avLst/>
        </a:prstGeom>
      </xdr:spPr>
    </xdr:pic>
    <xdr:clientData/>
  </xdr:twoCellAnchor>
  <xdr:twoCellAnchor editAs="oneCell">
    <xdr:from>
      <xdr:col>0</xdr:col>
      <xdr:colOff>66675</xdr:colOff>
      <xdr:row>0</xdr:row>
      <xdr:rowOff>66675</xdr:rowOff>
    </xdr:from>
    <xdr:to>
      <xdr:col>0</xdr:col>
      <xdr:colOff>1444198</xdr:colOff>
      <xdr:row>0</xdr:row>
      <xdr:rowOff>531019</xdr:rowOff>
    </xdr:to>
    <xdr:pic>
      <xdr:nvPicPr>
        <xdr:cNvPr id="8" name="Picture 7">
          <a:extLst>
            <a:ext uri="{FF2B5EF4-FFF2-40B4-BE49-F238E27FC236}">
              <a16:creationId xmlns:a16="http://schemas.microsoft.com/office/drawing/2014/main" id="{41C0FB5F-2029-4148-B8C4-41B130BE7CE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5" y="66675"/>
          <a:ext cx="1377523" cy="464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36</xdr:row>
      <xdr:rowOff>35380</xdr:rowOff>
    </xdr:from>
    <xdr:to>
      <xdr:col>1</xdr:col>
      <xdr:colOff>498709</xdr:colOff>
      <xdr:row>56</xdr:row>
      <xdr:rowOff>161926</xdr:rowOff>
    </xdr:to>
    <xdr:pic>
      <xdr:nvPicPr>
        <xdr:cNvPr id="2" name="Picture 1">
          <a:extLst>
            <a:ext uri="{FF2B5EF4-FFF2-40B4-BE49-F238E27FC236}">
              <a16:creationId xmlns:a16="http://schemas.microsoft.com/office/drawing/2014/main" id="{0F41A675-A396-40AF-883F-3339A43E7E05}"/>
            </a:ext>
          </a:extLst>
        </xdr:cNvPr>
        <xdr:cNvPicPr>
          <a:picLocks noChangeAspect="1"/>
        </xdr:cNvPicPr>
      </xdr:nvPicPr>
      <xdr:blipFill>
        <a:blip xmlns:r="http://schemas.openxmlformats.org/officeDocument/2006/relationships" r:embed="rId1"/>
        <a:stretch>
          <a:fillRect/>
        </a:stretch>
      </xdr:blipFill>
      <xdr:spPr>
        <a:xfrm>
          <a:off x="57150" y="6760030"/>
          <a:ext cx="2565634" cy="3936546"/>
        </a:xfrm>
        <a:prstGeom prst="rect">
          <a:avLst/>
        </a:prstGeom>
      </xdr:spPr>
    </xdr:pic>
    <xdr:clientData/>
  </xdr:twoCellAnchor>
  <xdr:twoCellAnchor editAs="oneCell">
    <xdr:from>
      <xdr:col>1</xdr:col>
      <xdr:colOff>495300</xdr:colOff>
      <xdr:row>36</xdr:row>
      <xdr:rowOff>38100</xdr:rowOff>
    </xdr:from>
    <xdr:to>
      <xdr:col>9</xdr:col>
      <xdr:colOff>590550</xdr:colOff>
      <xdr:row>48</xdr:row>
      <xdr:rowOff>187755</xdr:rowOff>
    </xdr:to>
    <xdr:pic>
      <xdr:nvPicPr>
        <xdr:cNvPr id="3" name="Picture 2">
          <a:extLst>
            <a:ext uri="{FF2B5EF4-FFF2-40B4-BE49-F238E27FC236}">
              <a16:creationId xmlns:a16="http://schemas.microsoft.com/office/drawing/2014/main" id="{A566CBDB-F651-4AE1-90F6-9FFAE4699A7B}"/>
            </a:ext>
          </a:extLst>
        </xdr:cNvPr>
        <xdr:cNvPicPr>
          <a:picLocks noChangeAspect="1"/>
        </xdr:cNvPicPr>
      </xdr:nvPicPr>
      <xdr:blipFill>
        <a:blip xmlns:r="http://schemas.openxmlformats.org/officeDocument/2006/relationships" r:embed="rId2"/>
        <a:stretch>
          <a:fillRect/>
        </a:stretch>
      </xdr:blipFill>
      <xdr:spPr>
        <a:xfrm>
          <a:off x="2619375" y="6762750"/>
          <a:ext cx="5019675" cy="2435655"/>
        </a:xfrm>
        <a:prstGeom prst="rect">
          <a:avLst/>
        </a:prstGeom>
      </xdr:spPr>
    </xdr:pic>
    <xdr:clientData/>
  </xdr:twoCellAnchor>
  <xdr:twoCellAnchor editAs="oneCell">
    <xdr:from>
      <xdr:col>3</xdr:col>
      <xdr:colOff>314326</xdr:colOff>
      <xdr:row>49</xdr:row>
      <xdr:rowOff>9525</xdr:rowOff>
    </xdr:from>
    <xdr:to>
      <xdr:col>7</xdr:col>
      <xdr:colOff>468284</xdr:colOff>
      <xdr:row>63</xdr:row>
      <xdr:rowOff>19050</xdr:rowOff>
    </xdr:to>
    <xdr:pic>
      <xdr:nvPicPr>
        <xdr:cNvPr id="4" name="Picture 3">
          <a:extLst>
            <a:ext uri="{FF2B5EF4-FFF2-40B4-BE49-F238E27FC236}">
              <a16:creationId xmlns:a16="http://schemas.microsoft.com/office/drawing/2014/main" id="{24DB468E-244E-4E5E-BFE3-4DC1B83A3FE4}"/>
            </a:ext>
          </a:extLst>
        </xdr:cNvPr>
        <xdr:cNvPicPr>
          <a:picLocks noChangeAspect="1"/>
        </xdr:cNvPicPr>
      </xdr:nvPicPr>
      <xdr:blipFill>
        <a:blip xmlns:r="http://schemas.openxmlformats.org/officeDocument/2006/relationships" r:embed="rId3"/>
        <a:stretch>
          <a:fillRect/>
        </a:stretch>
      </xdr:blipFill>
      <xdr:spPr>
        <a:xfrm>
          <a:off x="3705226" y="9210675"/>
          <a:ext cx="2592358" cy="2676525"/>
        </a:xfrm>
        <a:prstGeom prst="rect">
          <a:avLst/>
        </a:prstGeom>
      </xdr:spPr>
    </xdr:pic>
    <xdr:clientData/>
  </xdr:twoCellAnchor>
  <xdr:twoCellAnchor editAs="oneCell">
    <xdr:from>
      <xdr:col>0</xdr:col>
      <xdr:colOff>57151</xdr:colOff>
      <xdr:row>13</xdr:row>
      <xdr:rowOff>57150</xdr:rowOff>
    </xdr:from>
    <xdr:to>
      <xdr:col>4</xdr:col>
      <xdr:colOff>190501</xdr:colOff>
      <xdr:row>22</xdr:row>
      <xdr:rowOff>775</xdr:rowOff>
    </xdr:to>
    <xdr:pic>
      <xdr:nvPicPr>
        <xdr:cNvPr id="5" name="Picture 4">
          <a:extLst>
            <a:ext uri="{FF2B5EF4-FFF2-40B4-BE49-F238E27FC236}">
              <a16:creationId xmlns:a16="http://schemas.microsoft.com/office/drawing/2014/main" id="{8942A488-4843-4676-ADAF-7A69A24E429D}"/>
            </a:ext>
          </a:extLst>
        </xdr:cNvPr>
        <xdr:cNvPicPr>
          <a:picLocks noChangeAspect="1"/>
        </xdr:cNvPicPr>
      </xdr:nvPicPr>
      <xdr:blipFill>
        <a:blip xmlns:r="http://schemas.openxmlformats.org/officeDocument/2006/relationships" r:embed="rId4"/>
        <a:stretch>
          <a:fillRect/>
        </a:stretch>
      </xdr:blipFill>
      <xdr:spPr>
        <a:xfrm>
          <a:off x="57151" y="2381250"/>
          <a:ext cx="4133850" cy="1658125"/>
        </a:xfrm>
        <a:prstGeom prst="rect">
          <a:avLst/>
        </a:prstGeom>
      </xdr:spPr>
    </xdr:pic>
    <xdr:clientData/>
  </xdr:twoCellAnchor>
  <xdr:twoCellAnchor editAs="oneCell">
    <xdr:from>
      <xdr:col>4</xdr:col>
      <xdr:colOff>400052</xdr:colOff>
      <xdr:row>13</xdr:row>
      <xdr:rowOff>38100</xdr:rowOff>
    </xdr:from>
    <xdr:to>
      <xdr:col>9</xdr:col>
      <xdr:colOff>295275</xdr:colOff>
      <xdr:row>23</xdr:row>
      <xdr:rowOff>154003</xdr:rowOff>
    </xdr:to>
    <xdr:pic>
      <xdr:nvPicPr>
        <xdr:cNvPr id="7" name="Picture 6">
          <a:extLst>
            <a:ext uri="{FF2B5EF4-FFF2-40B4-BE49-F238E27FC236}">
              <a16:creationId xmlns:a16="http://schemas.microsoft.com/office/drawing/2014/main" id="{B0135203-51DF-47D2-BD55-C6040776C1C3}"/>
            </a:ext>
          </a:extLst>
        </xdr:cNvPr>
        <xdr:cNvPicPr>
          <a:picLocks noChangeAspect="1"/>
        </xdr:cNvPicPr>
      </xdr:nvPicPr>
      <xdr:blipFill>
        <a:blip xmlns:r="http://schemas.openxmlformats.org/officeDocument/2006/relationships" r:embed="rId5"/>
        <a:stretch>
          <a:fillRect/>
        </a:stretch>
      </xdr:blipFill>
      <xdr:spPr>
        <a:xfrm>
          <a:off x="4400552" y="2362200"/>
          <a:ext cx="2943223" cy="2020903"/>
        </a:xfrm>
        <a:prstGeom prst="rect">
          <a:avLst/>
        </a:prstGeom>
      </xdr:spPr>
    </xdr:pic>
    <xdr:clientData/>
  </xdr:twoCellAnchor>
  <xdr:twoCellAnchor editAs="oneCell">
    <xdr:from>
      <xdr:col>0</xdr:col>
      <xdr:colOff>66675</xdr:colOff>
      <xdr:row>0</xdr:row>
      <xdr:rowOff>76200</xdr:rowOff>
    </xdr:from>
    <xdr:to>
      <xdr:col>0</xdr:col>
      <xdr:colOff>1444198</xdr:colOff>
      <xdr:row>0</xdr:row>
      <xdr:rowOff>540544</xdr:rowOff>
    </xdr:to>
    <xdr:pic>
      <xdr:nvPicPr>
        <xdr:cNvPr id="8" name="Picture 7">
          <a:extLst>
            <a:ext uri="{FF2B5EF4-FFF2-40B4-BE49-F238E27FC236}">
              <a16:creationId xmlns:a16="http://schemas.microsoft.com/office/drawing/2014/main" id="{08925A7C-CC6A-40BE-A7BB-C10EC001A4D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5" y="76200"/>
          <a:ext cx="1377523" cy="464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12</xdr:row>
      <xdr:rowOff>123825</xdr:rowOff>
    </xdr:from>
    <xdr:to>
      <xdr:col>3</xdr:col>
      <xdr:colOff>275792</xdr:colOff>
      <xdr:row>21</xdr:row>
      <xdr:rowOff>18849</xdr:rowOff>
    </xdr:to>
    <xdr:pic>
      <xdr:nvPicPr>
        <xdr:cNvPr id="7" name="Picture 6">
          <a:extLst>
            <a:ext uri="{FF2B5EF4-FFF2-40B4-BE49-F238E27FC236}">
              <a16:creationId xmlns:a16="http://schemas.microsoft.com/office/drawing/2014/main" id="{149755A9-5910-4EFC-AF4F-4B30B1CD49D4}"/>
            </a:ext>
          </a:extLst>
        </xdr:cNvPr>
        <xdr:cNvPicPr>
          <a:picLocks noChangeAspect="1"/>
        </xdr:cNvPicPr>
      </xdr:nvPicPr>
      <xdr:blipFill>
        <a:blip xmlns:r="http://schemas.openxmlformats.org/officeDocument/2006/relationships" r:embed="rId1"/>
        <a:stretch>
          <a:fillRect/>
        </a:stretch>
      </xdr:blipFill>
      <xdr:spPr>
        <a:xfrm>
          <a:off x="200025" y="2857500"/>
          <a:ext cx="3466667" cy="1609524"/>
        </a:xfrm>
        <a:prstGeom prst="rect">
          <a:avLst/>
        </a:prstGeom>
      </xdr:spPr>
    </xdr:pic>
    <xdr:clientData/>
  </xdr:twoCellAnchor>
  <xdr:twoCellAnchor editAs="oneCell">
    <xdr:from>
      <xdr:col>0</xdr:col>
      <xdr:colOff>247650</xdr:colOff>
      <xdr:row>21</xdr:row>
      <xdr:rowOff>95250</xdr:rowOff>
    </xdr:from>
    <xdr:to>
      <xdr:col>5</xdr:col>
      <xdr:colOff>447675</xdr:colOff>
      <xdr:row>27</xdr:row>
      <xdr:rowOff>170003</xdr:rowOff>
    </xdr:to>
    <xdr:pic>
      <xdr:nvPicPr>
        <xdr:cNvPr id="8" name="Picture 7">
          <a:extLst>
            <a:ext uri="{FF2B5EF4-FFF2-40B4-BE49-F238E27FC236}">
              <a16:creationId xmlns:a16="http://schemas.microsoft.com/office/drawing/2014/main" id="{5C1EDC74-A10D-4784-A201-2F95AF4A4E59}"/>
            </a:ext>
          </a:extLst>
        </xdr:cNvPr>
        <xdr:cNvPicPr>
          <a:picLocks noChangeAspect="1"/>
        </xdr:cNvPicPr>
      </xdr:nvPicPr>
      <xdr:blipFill>
        <a:blip xmlns:r="http://schemas.openxmlformats.org/officeDocument/2006/relationships" r:embed="rId2"/>
        <a:stretch>
          <a:fillRect/>
        </a:stretch>
      </xdr:blipFill>
      <xdr:spPr>
        <a:xfrm>
          <a:off x="247650" y="4543425"/>
          <a:ext cx="4810125" cy="1217753"/>
        </a:xfrm>
        <a:prstGeom prst="rect">
          <a:avLst/>
        </a:prstGeom>
      </xdr:spPr>
    </xdr:pic>
    <xdr:clientData/>
  </xdr:twoCellAnchor>
  <xdr:twoCellAnchor editAs="oneCell">
    <xdr:from>
      <xdr:col>0</xdr:col>
      <xdr:colOff>66675</xdr:colOff>
      <xdr:row>0</xdr:row>
      <xdr:rowOff>66675</xdr:rowOff>
    </xdr:from>
    <xdr:to>
      <xdr:col>0</xdr:col>
      <xdr:colOff>1444198</xdr:colOff>
      <xdr:row>0</xdr:row>
      <xdr:rowOff>531019</xdr:rowOff>
    </xdr:to>
    <xdr:pic>
      <xdr:nvPicPr>
        <xdr:cNvPr id="4" name="Picture 3">
          <a:extLst>
            <a:ext uri="{FF2B5EF4-FFF2-40B4-BE49-F238E27FC236}">
              <a16:creationId xmlns:a16="http://schemas.microsoft.com/office/drawing/2014/main" id="{E0497BC0-5D1E-4F2D-B703-69C67E909D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 y="66675"/>
          <a:ext cx="1377523" cy="464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167848</xdr:colOff>
      <xdr:row>0</xdr:row>
      <xdr:rowOff>521494</xdr:rowOff>
    </xdr:to>
    <xdr:pic>
      <xdr:nvPicPr>
        <xdr:cNvPr id="2" name="Picture 1">
          <a:extLst>
            <a:ext uri="{FF2B5EF4-FFF2-40B4-BE49-F238E27FC236}">
              <a16:creationId xmlns:a16="http://schemas.microsoft.com/office/drawing/2014/main" id="{EF6D40D1-98F6-4DCB-9B1F-A6CAD6D5AD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1377523" cy="464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30BFD-9DD6-451E-A020-74B6B9FC7E55}">
  <dimension ref="A1:Y69"/>
  <sheetViews>
    <sheetView tabSelected="1" view="pageBreakPreview" zoomScaleNormal="100" zoomScaleSheetLayoutView="100" workbookViewId="0">
      <selection activeCell="J7" sqref="J7"/>
    </sheetView>
  </sheetViews>
  <sheetFormatPr defaultRowHeight="14.25" x14ac:dyDescent="0.45"/>
  <cols>
    <col min="1" max="1" width="31.86328125" bestFit="1" customWidth="1"/>
    <col min="2" max="2" width="11.1328125" style="1" bestFit="1" customWidth="1"/>
    <col min="3" max="3" width="7.86328125" style="2" customWidth="1"/>
    <col min="6" max="6" width="9.1328125" customWidth="1"/>
  </cols>
  <sheetData>
    <row r="1" spans="1:25" ht="47.25" customHeight="1" thickBot="1" x14ac:dyDescent="0.5"/>
    <row r="2" spans="1:25" ht="14.65" thickBot="1" x14ac:dyDescent="0.5">
      <c r="A2" s="42" t="s">
        <v>18</v>
      </c>
      <c r="B2" s="43"/>
      <c r="C2" s="43"/>
      <c r="D2" s="43"/>
      <c r="E2" s="43"/>
      <c r="F2" s="43"/>
      <c r="G2" s="43"/>
      <c r="H2" s="43"/>
      <c r="I2" s="43"/>
      <c r="J2" s="44"/>
      <c r="K2" s="13"/>
      <c r="L2" s="13"/>
      <c r="M2" s="13"/>
      <c r="N2" s="13"/>
      <c r="O2" s="13"/>
      <c r="P2" s="13"/>
      <c r="Q2" s="13"/>
      <c r="R2" s="13"/>
      <c r="S2" s="13"/>
      <c r="T2" s="13"/>
      <c r="U2" s="13"/>
      <c r="V2" s="13"/>
      <c r="W2" s="13"/>
      <c r="X2" s="13"/>
      <c r="Y2" s="13"/>
    </row>
    <row r="3" spans="1:25" x14ac:dyDescent="0.45">
      <c r="A3" s="24" t="s">
        <v>1</v>
      </c>
      <c r="B3" s="25">
        <v>12</v>
      </c>
      <c r="C3" s="26" t="s">
        <v>2</v>
      </c>
      <c r="D3" s="25">
        <v>8</v>
      </c>
      <c r="E3" s="26" t="s">
        <v>19</v>
      </c>
      <c r="F3" s="52"/>
      <c r="G3" s="53"/>
      <c r="H3" s="4"/>
      <c r="I3" s="4"/>
      <c r="J3" s="5"/>
    </row>
    <row r="4" spans="1:25" x14ac:dyDescent="0.45">
      <c r="A4" s="27" t="s">
        <v>3</v>
      </c>
      <c r="B4" s="19" t="s">
        <v>4</v>
      </c>
      <c r="C4" s="48"/>
      <c r="D4" s="48"/>
      <c r="E4" s="48"/>
      <c r="F4" s="48"/>
      <c r="G4" s="49"/>
      <c r="H4" s="6"/>
      <c r="I4" s="6"/>
      <c r="J4" s="7"/>
    </row>
    <row r="5" spans="1:25" x14ac:dyDescent="0.45">
      <c r="A5" s="27" t="s">
        <v>14</v>
      </c>
      <c r="B5" s="19">
        <v>1.5E-3</v>
      </c>
      <c r="C5" s="51" t="s">
        <v>17</v>
      </c>
      <c r="D5" s="51"/>
      <c r="E5" s="51"/>
      <c r="F5" s="48"/>
      <c r="G5" s="49"/>
      <c r="H5" s="6"/>
      <c r="I5" s="6"/>
      <c r="J5" s="7"/>
    </row>
    <row r="6" spans="1:25" x14ac:dyDescent="0.45">
      <c r="A6" s="45"/>
      <c r="B6" s="46"/>
      <c r="C6" s="46"/>
      <c r="D6" s="46"/>
      <c r="E6" s="46"/>
      <c r="F6" s="46"/>
      <c r="G6" s="47"/>
      <c r="H6" s="6"/>
      <c r="I6" s="6"/>
      <c r="J6" s="7"/>
    </row>
    <row r="7" spans="1:25" x14ac:dyDescent="0.45">
      <c r="A7" s="28" t="s">
        <v>15</v>
      </c>
      <c r="B7" s="21">
        <f>IF(B4="Empirical",1.5,IF(B5=0.001,2.5,2))</f>
        <v>1.5</v>
      </c>
      <c r="C7" s="48"/>
      <c r="D7" s="48"/>
      <c r="E7" s="48"/>
      <c r="F7" s="48"/>
      <c r="G7" s="49"/>
      <c r="H7" s="6"/>
      <c r="I7" s="6"/>
      <c r="J7" s="7"/>
    </row>
    <row r="8" spans="1:25" x14ac:dyDescent="0.45">
      <c r="A8" s="28" t="s">
        <v>16</v>
      </c>
      <c r="B8" s="22">
        <f>IF(B4="Empirical",25,IF(B5=0.001,25,20))</f>
        <v>25</v>
      </c>
      <c r="C8" s="48"/>
      <c r="D8" s="48"/>
      <c r="E8" s="48"/>
      <c r="F8" s="48"/>
      <c r="G8" s="49"/>
      <c r="H8" s="6"/>
      <c r="I8" s="6"/>
      <c r="J8" s="7"/>
    </row>
    <row r="9" spans="1:25" x14ac:dyDescent="0.45">
      <c r="A9" s="50"/>
      <c r="B9" s="48"/>
      <c r="C9" s="48"/>
      <c r="D9" s="48"/>
      <c r="E9" s="48"/>
      <c r="F9" s="48"/>
      <c r="G9" s="49"/>
      <c r="H9" s="6"/>
      <c r="I9" s="6"/>
      <c r="J9" s="7"/>
    </row>
    <row r="10" spans="1:25" x14ac:dyDescent="0.45">
      <c r="A10" s="29" t="s">
        <v>11</v>
      </c>
      <c r="B10" s="23">
        <f>'#REF'!E16</f>
        <v>18.666666666666668</v>
      </c>
      <c r="C10" s="20" t="s">
        <v>2</v>
      </c>
      <c r="D10" s="48"/>
      <c r="E10" s="48"/>
      <c r="F10" s="48"/>
      <c r="G10" s="49"/>
      <c r="H10" s="6"/>
      <c r="I10" s="6"/>
      <c r="J10" s="7"/>
    </row>
    <row r="11" spans="1:25" ht="14.65" thickBot="1" x14ac:dyDescent="0.5">
      <c r="A11" s="30" t="s">
        <v>6</v>
      </c>
      <c r="B11" s="31">
        <f>'#REF'!E24</f>
        <v>9.3333333333333339</v>
      </c>
      <c r="C11" s="32" t="s">
        <v>2</v>
      </c>
      <c r="D11" s="40"/>
      <c r="E11" s="40"/>
      <c r="F11" s="40"/>
      <c r="G11" s="41"/>
      <c r="H11" s="6"/>
      <c r="I11" s="6"/>
      <c r="J11" s="7"/>
    </row>
    <row r="12" spans="1:25" ht="14.65" thickBot="1" x14ac:dyDescent="0.5">
      <c r="A12" s="14"/>
      <c r="B12" s="12"/>
      <c r="C12" s="8"/>
      <c r="D12" s="6"/>
      <c r="E12" s="6"/>
      <c r="F12" s="6"/>
      <c r="G12" s="6"/>
      <c r="H12" s="6"/>
      <c r="I12" s="6"/>
      <c r="J12" s="7"/>
    </row>
    <row r="13" spans="1:25" ht="14.65" thickBot="1" x14ac:dyDescent="0.5">
      <c r="A13" s="37" t="s">
        <v>29</v>
      </c>
      <c r="B13" s="38"/>
      <c r="C13" s="38"/>
      <c r="D13" s="38"/>
      <c r="E13" s="38"/>
      <c r="F13" s="38"/>
      <c r="G13" s="38"/>
      <c r="H13" s="38"/>
      <c r="I13" s="38"/>
      <c r="J13" s="39"/>
    </row>
    <row r="14" spans="1:25" x14ac:dyDescent="0.45">
      <c r="A14" s="14"/>
      <c r="B14" s="12"/>
      <c r="C14" s="8"/>
      <c r="D14" s="6"/>
      <c r="E14" s="6"/>
      <c r="F14" s="6"/>
      <c r="G14" s="6"/>
      <c r="H14" s="6"/>
      <c r="I14" s="6"/>
      <c r="J14" s="7"/>
    </row>
    <row r="15" spans="1:25" x14ac:dyDescent="0.45">
      <c r="A15" s="14"/>
      <c r="B15" s="12"/>
      <c r="C15" s="8"/>
      <c r="D15" s="6"/>
      <c r="E15" s="15"/>
      <c r="F15" s="6"/>
      <c r="G15" s="6"/>
      <c r="H15" s="6"/>
      <c r="I15" s="6"/>
      <c r="J15" s="7"/>
    </row>
    <row r="16" spans="1:25" x14ac:dyDescent="0.45">
      <c r="A16" s="14"/>
      <c r="B16" s="12"/>
      <c r="C16" s="8"/>
      <c r="D16" s="6"/>
      <c r="E16" s="6"/>
      <c r="F16" s="6"/>
      <c r="G16" s="6"/>
      <c r="H16" s="6"/>
      <c r="I16" s="6"/>
      <c r="J16" s="7"/>
    </row>
    <row r="17" spans="1:10" x14ac:dyDescent="0.45">
      <c r="A17" s="14"/>
      <c r="B17" s="12"/>
      <c r="C17" s="8"/>
      <c r="D17" s="6"/>
      <c r="E17" s="6"/>
      <c r="F17" s="6"/>
      <c r="G17" s="6"/>
      <c r="H17" s="6"/>
      <c r="I17" s="6"/>
      <c r="J17" s="7"/>
    </row>
    <row r="18" spans="1:10" x14ac:dyDescent="0.45">
      <c r="A18" s="14"/>
      <c r="B18" s="12"/>
      <c r="C18" s="8"/>
      <c r="D18" s="6"/>
      <c r="E18" s="6"/>
      <c r="F18" s="6"/>
      <c r="G18" s="6"/>
      <c r="H18" s="6"/>
      <c r="I18" s="6"/>
      <c r="J18" s="7"/>
    </row>
    <row r="19" spans="1:10" x14ac:dyDescent="0.45">
      <c r="A19" s="14"/>
      <c r="B19" s="12"/>
      <c r="C19" s="8"/>
      <c r="D19" s="6"/>
      <c r="E19" s="6"/>
      <c r="F19" s="6"/>
      <c r="G19" s="6"/>
      <c r="H19" s="6"/>
      <c r="I19" s="6"/>
      <c r="J19" s="7"/>
    </row>
    <row r="20" spans="1:10" x14ac:dyDescent="0.45">
      <c r="A20" s="14"/>
      <c r="B20" s="12"/>
      <c r="C20" s="8"/>
      <c r="D20" s="6"/>
      <c r="E20" s="6"/>
      <c r="F20" s="6"/>
      <c r="G20" s="6"/>
      <c r="H20" s="6"/>
      <c r="I20" s="6"/>
      <c r="J20" s="7"/>
    </row>
    <row r="21" spans="1:10" x14ac:dyDescent="0.45">
      <c r="A21" s="14"/>
      <c r="B21" s="12"/>
      <c r="C21" s="8"/>
      <c r="D21" s="6"/>
      <c r="E21" s="6"/>
      <c r="F21" s="6"/>
      <c r="G21" s="6"/>
      <c r="H21" s="6"/>
      <c r="I21" s="6"/>
      <c r="J21" s="7"/>
    </row>
    <row r="22" spans="1:10" x14ac:dyDescent="0.45">
      <c r="A22" s="14"/>
      <c r="B22" s="12"/>
      <c r="C22" s="8"/>
      <c r="D22" s="6"/>
      <c r="E22" s="6"/>
      <c r="F22" s="6"/>
      <c r="G22" s="6"/>
      <c r="H22" s="6"/>
      <c r="I22" s="6"/>
      <c r="J22" s="7"/>
    </row>
    <row r="23" spans="1:10" x14ac:dyDescent="0.45">
      <c r="A23" s="14"/>
      <c r="B23" s="12"/>
      <c r="C23" s="8"/>
      <c r="D23" s="6"/>
      <c r="E23" s="6"/>
      <c r="F23" s="6"/>
      <c r="G23" s="6"/>
      <c r="H23" s="6"/>
      <c r="I23" s="6"/>
      <c r="J23" s="7"/>
    </row>
    <row r="24" spans="1:10" x14ac:dyDescent="0.45">
      <c r="A24" s="14"/>
      <c r="B24" s="12"/>
      <c r="C24" s="8"/>
      <c r="D24" s="6"/>
      <c r="E24" s="6"/>
      <c r="F24" s="6"/>
      <c r="G24" s="6"/>
      <c r="H24" s="6"/>
      <c r="I24" s="6"/>
      <c r="J24" s="7"/>
    </row>
    <row r="25" spans="1:10" x14ac:dyDescent="0.45">
      <c r="A25" s="14"/>
      <c r="B25" s="12"/>
      <c r="C25" s="8"/>
      <c r="D25" s="6"/>
      <c r="E25" s="6"/>
      <c r="F25" s="6"/>
      <c r="G25" s="6"/>
      <c r="H25" s="6"/>
      <c r="I25" s="6"/>
      <c r="J25" s="7"/>
    </row>
    <row r="26" spans="1:10" x14ac:dyDescent="0.45">
      <c r="A26" s="14"/>
      <c r="B26" s="12"/>
      <c r="C26" s="8"/>
      <c r="D26" s="6"/>
      <c r="E26" s="6"/>
      <c r="F26" s="6"/>
      <c r="G26" s="6"/>
      <c r="H26" s="6"/>
      <c r="I26" s="6"/>
      <c r="J26" s="7"/>
    </row>
    <row r="27" spans="1:10" ht="15" customHeight="1" x14ac:dyDescent="0.45">
      <c r="A27" s="34" t="s">
        <v>27</v>
      </c>
      <c r="B27" s="35"/>
      <c r="C27" s="35"/>
      <c r="D27" s="35"/>
      <c r="E27" s="35"/>
      <c r="F27" s="35"/>
      <c r="G27" s="35"/>
      <c r="H27" s="35"/>
      <c r="I27" s="35"/>
      <c r="J27" s="36"/>
    </row>
    <row r="28" spans="1:10" x14ac:dyDescent="0.45">
      <c r="A28" s="34"/>
      <c r="B28" s="35"/>
      <c r="C28" s="35"/>
      <c r="D28" s="35"/>
      <c r="E28" s="35"/>
      <c r="F28" s="35"/>
      <c r="G28" s="35"/>
      <c r="H28" s="35"/>
      <c r="I28" s="35"/>
      <c r="J28" s="36"/>
    </row>
    <row r="29" spans="1:10" x14ac:dyDescent="0.45">
      <c r="A29" s="34"/>
      <c r="B29" s="35"/>
      <c r="C29" s="35"/>
      <c r="D29" s="35"/>
      <c r="E29" s="35"/>
      <c r="F29" s="35"/>
      <c r="G29" s="35"/>
      <c r="H29" s="35"/>
      <c r="I29" s="35"/>
      <c r="J29" s="36"/>
    </row>
    <row r="30" spans="1:10" x14ac:dyDescent="0.45">
      <c r="A30" s="34"/>
      <c r="B30" s="35"/>
      <c r="C30" s="35"/>
      <c r="D30" s="35"/>
      <c r="E30" s="35"/>
      <c r="F30" s="35"/>
      <c r="G30" s="35"/>
      <c r="H30" s="35"/>
      <c r="I30" s="35"/>
      <c r="J30" s="36"/>
    </row>
    <row r="31" spans="1:10" x14ac:dyDescent="0.45">
      <c r="A31" s="34"/>
      <c r="B31" s="35"/>
      <c r="C31" s="35"/>
      <c r="D31" s="35"/>
      <c r="E31" s="35"/>
      <c r="F31" s="35"/>
      <c r="G31" s="35"/>
      <c r="H31" s="35"/>
      <c r="I31" s="35"/>
      <c r="J31" s="36"/>
    </row>
    <row r="32" spans="1:10" x14ac:dyDescent="0.45">
      <c r="A32" s="14"/>
      <c r="B32" s="12"/>
      <c r="C32" s="8"/>
      <c r="D32" s="6"/>
      <c r="E32" s="6"/>
      <c r="F32" s="6"/>
      <c r="G32" s="6"/>
      <c r="H32" s="6"/>
      <c r="I32" s="6"/>
      <c r="J32" s="7"/>
    </row>
    <row r="33" spans="1:10" x14ac:dyDescent="0.45">
      <c r="A33" s="14"/>
      <c r="B33" s="12"/>
      <c r="C33" s="8"/>
      <c r="D33" s="6"/>
      <c r="E33" s="6"/>
      <c r="F33" s="6"/>
      <c r="G33" s="6"/>
      <c r="H33" s="6"/>
      <c r="I33" s="6"/>
      <c r="J33" s="7"/>
    </row>
    <row r="34" spans="1:10" x14ac:dyDescent="0.45">
      <c r="A34" s="14"/>
      <c r="B34" s="12"/>
      <c r="C34" s="8"/>
      <c r="D34" s="6"/>
      <c r="E34" s="6"/>
      <c r="F34" s="6"/>
      <c r="G34" s="6"/>
      <c r="H34" s="6"/>
      <c r="I34" s="6"/>
      <c r="J34" s="7"/>
    </row>
    <row r="35" spans="1:10" ht="14.65" thickBot="1" x14ac:dyDescent="0.5">
      <c r="A35" s="16"/>
      <c r="B35" s="17"/>
      <c r="C35" s="18"/>
      <c r="D35" s="9"/>
      <c r="E35" s="9"/>
      <c r="F35" s="9"/>
      <c r="G35" s="9"/>
      <c r="H35" s="9"/>
      <c r="I35" s="9"/>
      <c r="J35" s="10"/>
    </row>
    <row r="36" spans="1:10" ht="14.65" thickBot="1" x14ac:dyDescent="0.5">
      <c r="A36" s="37" t="s">
        <v>28</v>
      </c>
      <c r="B36" s="38"/>
      <c r="C36" s="38"/>
      <c r="D36" s="38"/>
      <c r="E36" s="38"/>
      <c r="F36" s="38"/>
      <c r="G36" s="38"/>
      <c r="H36" s="38"/>
      <c r="I36" s="38"/>
      <c r="J36" s="39"/>
    </row>
    <row r="37" spans="1:10" x14ac:dyDescent="0.45">
      <c r="A37" s="14"/>
      <c r="B37" s="12"/>
      <c r="C37" s="8"/>
      <c r="D37" s="6"/>
      <c r="E37" s="6"/>
      <c r="F37" s="6"/>
      <c r="G37" s="6"/>
      <c r="H37" s="6"/>
      <c r="I37" s="6"/>
      <c r="J37" s="7"/>
    </row>
    <row r="38" spans="1:10" x14ac:dyDescent="0.45">
      <c r="A38" s="14"/>
      <c r="B38" s="12"/>
      <c r="C38" s="8"/>
      <c r="D38" s="6"/>
      <c r="E38" s="6"/>
      <c r="F38" s="6"/>
      <c r="G38" s="6"/>
      <c r="H38" s="6"/>
      <c r="I38" s="6"/>
      <c r="J38" s="7"/>
    </row>
    <row r="39" spans="1:10" x14ac:dyDescent="0.45">
      <c r="A39" s="14"/>
      <c r="B39" s="12"/>
      <c r="C39" s="8"/>
      <c r="D39" s="6"/>
      <c r="E39" s="6"/>
      <c r="F39" s="6"/>
      <c r="G39" s="6"/>
      <c r="H39" s="6"/>
      <c r="I39" s="6"/>
      <c r="J39" s="7"/>
    </row>
    <row r="40" spans="1:10" x14ac:dyDescent="0.45">
      <c r="A40" s="14"/>
      <c r="B40" s="12"/>
      <c r="C40" s="8"/>
      <c r="D40" s="6"/>
      <c r="E40" s="6"/>
      <c r="F40" s="6"/>
      <c r="G40" s="6"/>
      <c r="H40" s="6"/>
      <c r="I40" s="6"/>
      <c r="J40" s="7"/>
    </row>
    <row r="41" spans="1:10" x14ac:dyDescent="0.45">
      <c r="A41" s="14"/>
      <c r="B41" s="12"/>
      <c r="C41" s="8"/>
      <c r="D41" s="6"/>
      <c r="E41" s="6"/>
      <c r="F41" s="6"/>
      <c r="G41" s="6"/>
      <c r="H41" s="6"/>
      <c r="I41" s="6"/>
      <c r="J41" s="7"/>
    </row>
    <row r="42" spans="1:10" x14ac:dyDescent="0.45">
      <c r="A42" s="14"/>
      <c r="B42" s="12"/>
      <c r="C42" s="8"/>
      <c r="D42" s="6"/>
      <c r="E42" s="6"/>
      <c r="F42" s="6"/>
      <c r="G42" s="6"/>
      <c r="H42" s="6"/>
      <c r="I42" s="6"/>
      <c r="J42" s="7"/>
    </row>
    <row r="43" spans="1:10" x14ac:dyDescent="0.45">
      <c r="A43" s="14"/>
      <c r="B43" s="12"/>
      <c r="C43" s="8"/>
      <c r="D43" s="6"/>
      <c r="E43" s="6"/>
      <c r="F43" s="6"/>
      <c r="G43" s="6"/>
      <c r="H43" s="6"/>
      <c r="I43" s="6"/>
      <c r="J43" s="7"/>
    </row>
    <row r="44" spans="1:10" x14ac:dyDescent="0.45">
      <c r="A44" s="14"/>
      <c r="B44" s="12"/>
      <c r="C44" s="8"/>
      <c r="D44" s="6"/>
      <c r="E44" s="6"/>
      <c r="F44" s="6"/>
      <c r="G44" s="6"/>
      <c r="H44" s="6"/>
      <c r="I44" s="6"/>
      <c r="J44" s="7"/>
    </row>
    <row r="45" spans="1:10" x14ac:dyDescent="0.45">
      <c r="A45" s="14"/>
      <c r="B45" s="12"/>
      <c r="C45" s="8"/>
      <c r="D45" s="6"/>
      <c r="E45" s="6"/>
      <c r="F45" s="6"/>
      <c r="G45" s="6"/>
      <c r="H45" s="6"/>
      <c r="I45" s="6"/>
      <c r="J45" s="7"/>
    </row>
    <row r="46" spans="1:10" x14ac:dyDescent="0.45">
      <c r="A46" s="14"/>
      <c r="B46" s="12"/>
      <c r="C46" s="8"/>
      <c r="D46" s="6"/>
      <c r="E46" s="6"/>
      <c r="F46" s="6"/>
      <c r="G46" s="6"/>
      <c r="H46" s="6"/>
      <c r="I46" s="6"/>
      <c r="J46" s="7"/>
    </row>
    <row r="47" spans="1:10" x14ac:dyDescent="0.45">
      <c r="A47" s="14"/>
      <c r="B47" s="12"/>
      <c r="C47" s="8"/>
      <c r="D47" s="6"/>
      <c r="E47" s="6"/>
      <c r="F47" s="6"/>
      <c r="G47" s="6"/>
      <c r="H47" s="6"/>
      <c r="I47" s="6"/>
      <c r="J47" s="7"/>
    </row>
    <row r="48" spans="1:10" x14ac:dyDescent="0.45">
      <c r="A48" s="14"/>
      <c r="B48" s="12"/>
      <c r="C48" s="8"/>
      <c r="D48" s="6"/>
      <c r="E48" s="6"/>
      <c r="F48" s="6"/>
      <c r="G48" s="6"/>
      <c r="H48" s="6"/>
      <c r="I48" s="6"/>
      <c r="J48" s="7"/>
    </row>
    <row r="49" spans="1:10" x14ac:dyDescent="0.45">
      <c r="A49" s="14"/>
      <c r="B49" s="12"/>
      <c r="C49" s="8"/>
      <c r="D49" s="6"/>
      <c r="E49" s="6"/>
      <c r="F49" s="6"/>
      <c r="G49" s="6"/>
      <c r="H49" s="6"/>
      <c r="I49" s="6"/>
      <c r="J49" s="7"/>
    </row>
    <row r="50" spans="1:10" x14ac:dyDescent="0.45">
      <c r="A50" s="14"/>
      <c r="B50" s="12"/>
      <c r="C50" s="8"/>
      <c r="D50" s="6"/>
      <c r="E50" s="6"/>
      <c r="F50" s="6"/>
      <c r="G50" s="6"/>
      <c r="H50" s="6"/>
      <c r="I50" s="6"/>
      <c r="J50" s="7"/>
    </row>
    <row r="51" spans="1:10" x14ac:dyDescent="0.45">
      <c r="A51" s="14"/>
      <c r="B51" s="12"/>
      <c r="C51" s="8"/>
      <c r="D51" s="6"/>
      <c r="E51" s="6"/>
      <c r="F51" s="6"/>
      <c r="G51" s="6"/>
      <c r="H51" s="6"/>
      <c r="I51" s="6"/>
      <c r="J51" s="7"/>
    </row>
    <row r="52" spans="1:10" x14ac:dyDescent="0.45">
      <c r="A52" s="14"/>
      <c r="B52" s="12"/>
      <c r="C52" s="8"/>
      <c r="D52" s="6"/>
      <c r="E52" s="6"/>
      <c r="F52" s="6"/>
      <c r="G52" s="6"/>
      <c r="H52" s="6"/>
      <c r="I52" s="6"/>
      <c r="J52" s="7"/>
    </row>
    <row r="53" spans="1:10" x14ac:dyDescent="0.45">
      <c r="A53" s="14"/>
      <c r="B53" s="12"/>
      <c r="C53" s="8"/>
      <c r="D53" s="6"/>
      <c r="E53" s="6"/>
      <c r="F53" s="6"/>
      <c r="G53" s="6"/>
      <c r="H53" s="6"/>
      <c r="I53" s="6"/>
      <c r="J53" s="7"/>
    </row>
    <row r="54" spans="1:10" x14ac:dyDescent="0.45">
      <c r="A54" s="14"/>
      <c r="B54" s="12"/>
      <c r="C54" s="8"/>
      <c r="D54" s="6"/>
      <c r="E54" s="6"/>
      <c r="F54" s="6"/>
      <c r="G54" s="6"/>
      <c r="H54" s="6"/>
      <c r="I54" s="6"/>
      <c r="J54" s="7"/>
    </row>
    <row r="55" spans="1:10" x14ac:dyDescent="0.45">
      <c r="A55" s="14"/>
      <c r="B55" s="12"/>
      <c r="C55" s="8"/>
      <c r="D55" s="6"/>
      <c r="E55" s="6"/>
      <c r="F55" s="6"/>
      <c r="G55" s="6"/>
      <c r="H55" s="6"/>
      <c r="I55" s="6"/>
      <c r="J55" s="7"/>
    </row>
    <row r="56" spans="1:10" x14ac:dyDescent="0.45">
      <c r="A56" s="14"/>
      <c r="B56" s="12"/>
      <c r="C56" s="8"/>
      <c r="D56" s="6"/>
      <c r="E56" s="6"/>
      <c r="F56" s="6"/>
      <c r="G56" s="6"/>
      <c r="H56" s="6"/>
      <c r="I56" s="6"/>
      <c r="J56" s="7"/>
    </row>
    <row r="57" spans="1:10" x14ac:dyDescent="0.45">
      <c r="A57" s="14"/>
      <c r="B57" s="12"/>
      <c r="C57" s="8"/>
      <c r="D57" s="6"/>
      <c r="E57" s="6"/>
      <c r="F57" s="6"/>
      <c r="G57" s="6"/>
      <c r="H57" s="6"/>
      <c r="I57" s="6"/>
      <c r="J57" s="7"/>
    </row>
    <row r="58" spans="1:10" x14ac:dyDescent="0.45">
      <c r="A58" s="14"/>
      <c r="B58" s="12"/>
      <c r="C58" s="8"/>
      <c r="D58" s="6"/>
      <c r="E58" s="6"/>
      <c r="F58" s="6"/>
      <c r="G58" s="6"/>
      <c r="H58" s="6"/>
      <c r="I58" s="6"/>
      <c r="J58" s="7"/>
    </row>
    <row r="59" spans="1:10" x14ac:dyDescent="0.45">
      <c r="A59" s="14"/>
      <c r="B59" s="12"/>
      <c r="C59" s="8"/>
      <c r="D59" s="6"/>
      <c r="E59" s="6"/>
      <c r="F59" s="6"/>
      <c r="G59" s="6"/>
      <c r="H59" s="6"/>
      <c r="I59" s="6"/>
      <c r="J59" s="7"/>
    </row>
    <row r="60" spans="1:10" x14ac:dyDescent="0.45">
      <c r="A60" s="14"/>
      <c r="B60" s="12"/>
      <c r="C60" s="8"/>
      <c r="D60" s="6"/>
      <c r="E60" s="6"/>
      <c r="F60" s="6"/>
      <c r="G60" s="6"/>
      <c r="H60" s="6"/>
      <c r="I60" s="6"/>
      <c r="J60" s="7"/>
    </row>
    <row r="61" spans="1:10" x14ac:dyDescent="0.45">
      <c r="A61" s="14"/>
      <c r="B61" s="12"/>
      <c r="C61" s="8"/>
      <c r="D61" s="6"/>
      <c r="E61" s="6"/>
      <c r="F61" s="6"/>
      <c r="G61" s="6"/>
      <c r="H61" s="6"/>
      <c r="I61" s="6"/>
      <c r="J61" s="7"/>
    </row>
    <row r="62" spans="1:10" x14ac:dyDescent="0.45">
      <c r="A62" s="14"/>
      <c r="B62" s="12"/>
      <c r="C62" s="8"/>
      <c r="D62" s="6"/>
      <c r="E62" s="6"/>
      <c r="F62" s="6"/>
      <c r="G62" s="6"/>
      <c r="H62" s="6"/>
      <c r="I62" s="6"/>
      <c r="J62" s="7"/>
    </row>
    <row r="63" spans="1:10" x14ac:dyDescent="0.45">
      <c r="A63" s="14"/>
      <c r="B63" s="12"/>
      <c r="C63" s="8"/>
      <c r="D63" s="6"/>
      <c r="E63" s="6"/>
      <c r="F63" s="6"/>
      <c r="G63" s="6"/>
      <c r="H63" s="6"/>
      <c r="I63" s="6"/>
      <c r="J63" s="7"/>
    </row>
    <row r="64" spans="1:10" x14ac:dyDescent="0.45">
      <c r="A64" s="14"/>
      <c r="B64" s="12"/>
      <c r="C64" s="8"/>
      <c r="D64" s="6"/>
      <c r="E64" s="6"/>
      <c r="F64" s="6"/>
      <c r="G64" s="6"/>
      <c r="H64" s="6"/>
      <c r="I64" s="6"/>
      <c r="J64" s="7"/>
    </row>
    <row r="65" spans="1:10" x14ac:dyDescent="0.45">
      <c r="A65" s="14"/>
      <c r="B65" s="12"/>
      <c r="C65" s="8"/>
      <c r="D65" s="6"/>
      <c r="E65" s="6"/>
      <c r="F65" s="6"/>
      <c r="G65" s="6"/>
      <c r="H65" s="6"/>
      <c r="I65" s="6"/>
      <c r="J65" s="7"/>
    </row>
    <row r="66" spans="1:10" x14ac:dyDescent="0.45">
      <c r="A66" s="14"/>
      <c r="B66" s="12"/>
      <c r="C66" s="8"/>
      <c r="D66" s="6"/>
      <c r="E66" s="6"/>
      <c r="F66" s="6"/>
      <c r="G66" s="6"/>
      <c r="H66" s="6"/>
      <c r="I66" s="6"/>
      <c r="J66" s="7"/>
    </row>
    <row r="67" spans="1:10" x14ac:dyDescent="0.45">
      <c r="A67" s="14"/>
      <c r="B67" s="12"/>
      <c r="C67" s="8"/>
      <c r="D67" s="6"/>
      <c r="E67" s="6"/>
      <c r="F67" s="6"/>
      <c r="G67" s="6"/>
      <c r="H67" s="6"/>
      <c r="I67" s="6"/>
      <c r="J67" s="7"/>
    </row>
    <row r="68" spans="1:10" x14ac:dyDescent="0.45">
      <c r="A68" s="14"/>
      <c r="B68" s="12"/>
      <c r="C68" s="8"/>
      <c r="D68" s="6"/>
      <c r="E68" s="6"/>
      <c r="F68" s="6"/>
      <c r="G68" s="6"/>
      <c r="H68" s="6"/>
      <c r="I68" s="6"/>
      <c r="J68" s="7"/>
    </row>
    <row r="69" spans="1:10" ht="14.65" thickBot="1" x14ac:dyDescent="0.5">
      <c r="A69" s="16"/>
      <c r="B69" s="17"/>
      <c r="C69" s="18"/>
      <c r="D69" s="9"/>
      <c r="E69" s="9"/>
      <c r="F69" s="9"/>
      <c r="G69" s="9"/>
      <c r="H69" s="9"/>
      <c r="I69" s="9"/>
      <c r="J69" s="10"/>
    </row>
  </sheetData>
  <dataConsolidate/>
  <mergeCells count="14">
    <mergeCell ref="A27:J31"/>
    <mergeCell ref="A36:J36"/>
    <mergeCell ref="A13:J13"/>
    <mergeCell ref="D11:G11"/>
    <mergeCell ref="A2:J2"/>
    <mergeCell ref="A6:G6"/>
    <mergeCell ref="C7:G7"/>
    <mergeCell ref="C8:G8"/>
    <mergeCell ref="A9:G9"/>
    <mergeCell ref="D10:G10"/>
    <mergeCell ref="C5:E5"/>
    <mergeCell ref="F3:G3"/>
    <mergeCell ref="C4:G4"/>
    <mergeCell ref="F5:G5"/>
  </mergeCells>
  <pageMargins left="0.7" right="0.7" top="0.75" bottom="0.75" header="0.3" footer="0.3"/>
  <pageSetup scale="93" orientation="landscape" r:id="rId1"/>
  <rowBreaks count="1" manualBreakCount="1">
    <brk id="32"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AB26D38-EA45-493D-B8DC-40467A66C3EB}">
          <x14:formula1>
            <xm:f>'#REF'!$D$3:$D$5</xm:f>
          </x14:formula1>
          <xm:sqref>B4</xm:sqref>
        </x14:dataValidation>
        <x14:dataValidation type="list" allowBlank="1" showInputMessage="1" showErrorMessage="1" xr:uid="{35A22B22-DEFF-4C6F-BD08-012299183DD5}">
          <x14:formula1>
            <xm:f>'#REF'!$F$3:$F$5</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3A081-855C-457A-8550-4CD1A81268D8}">
  <dimension ref="A1:Y69"/>
  <sheetViews>
    <sheetView view="pageBreakPreview" topLeftCell="A37" zoomScaleNormal="100" zoomScaleSheetLayoutView="100" workbookViewId="0">
      <selection activeCell="D23" sqref="D23"/>
    </sheetView>
  </sheetViews>
  <sheetFormatPr defaultRowHeight="14.25" x14ac:dyDescent="0.45"/>
  <cols>
    <col min="1" max="1" width="31.86328125" bestFit="1" customWidth="1"/>
    <col min="2" max="2" width="11.1328125" style="1" bestFit="1" customWidth="1"/>
    <col min="3" max="3" width="7.86328125" style="2" customWidth="1"/>
    <col min="6" max="6" width="9.1328125" customWidth="1"/>
  </cols>
  <sheetData>
    <row r="1" spans="1:25" ht="47.25" customHeight="1" thickBot="1" x14ac:dyDescent="0.5"/>
    <row r="2" spans="1:25" ht="14.65" thickBot="1" x14ac:dyDescent="0.5">
      <c r="A2" s="42" t="s">
        <v>26</v>
      </c>
      <c r="B2" s="43"/>
      <c r="C2" s="43"/>
      <c r="D2" s="43"/>
      <c r="E2" s="43"/>
      <c r="F2" s="43"/>
      <c r="G2" s="43"/>
      <c r="H2" s="43"/>
      <c r="I2" s="43"/>
      <c r="J2" s="44"/>
      <c r="K2" s="13"/>
      <c r="L2" s="13"/>
      <c r="M2" s="13"/>
      <c r="N2" s="13"/>
      <c r="O2" s="13"/>
      <c r="P2" s="13"/>
      <c r="Q2" s="13"/>
      <c r="R2" s="13"/>
      <c r="S2" s="13"/>
      <c r="T2" s="13"/>
      <c r="U2" s="13"/>
      <c r="V2" s="13"/>
      <c r="W2" s="13"/>
      <c r="X2" s="13"/>
      <c r="Y2" s="13"/>
    </row>
    <row r="3" spans="1:25" x14ac:dyDescent="0.45">
      <c r="A3" s="24" t="s">
        <v>1</v>
      </c>
      <c r="B3" s="25">
        <v>19</v>
      </c>
      <c r="C3" s="26"/>
      <c r="D3" s="25">
        <v>4</v>
      </c>
      <c r="E3" s="26" t="s">
        <v>19</v>
      </c>
      <c r="F3" s="52"/>
      <c r="G3" s="53"/>
      <c r="H3" s="4"/>
      <c r="I3" s="4"/>
      <c r="J3" s="5"/>
    </row>
    <row r="4" spans="1:25" x14ac:dyDescent="0.45">
      <c r="A4" s="27" t="s">
        <v>3</v>
      </c>
      <c r="B4" s="19" t="s">
        <v>4</v>
      </c>
      <c r="C4" s="48"/>
      <c r="D4" s="48"/>
      <c r="E4" s="48"/>
      <c r="F4" s="48"/>
      <c r="G4" s="49"/>
      <c r="H4" s="6"/>
      <c r="I4" s="6"/>
      <c r="J4" s="7"/>
    </row>
    <row r="5" spans="1:25" x14ac:dyDescent="0.45">
      <c r="A5" s="27" t="s">
        <v>14</v>
      </c>
      <c r="B5" s="19">
        <v>1.5E-3</v>
      </c>
      <c r="C5" s="51" t="s">
        <v>17</v>
      </c>
      <c r="D5" s="51"/>
      <c r="E5" s="51"/>
      <c r="F5" s="48"/>
      <c r="G5" s="49"/>
      <c r="H5" s="6"/>
      <c r="I5" s="6"/>
      <c r="J5" s="7"/>
    </row>
    <row r="6" spans="1:25" x14ac:dyDescent="0.45">
      <c r="A6" s="45"/>
      <c r="B6" s="46"/>
      <c r="C6" s="46"/>
      <c r="D6" s="46"/>
      <c r="E6" s="46"/>
      <c r="F6" s="46"/>
      <c r="G6" s="47"/>
      <c r="H6" s="6"/>
      <c r="I6" s="6"/>
      <c r="J6" s="7"/>
    </row>
    <row r="7" spans="1:25" x14ac:dyDescent="0.45">
      <c r="A7" s="28" t="s">
        <v>15</v>
      </c>
      <c r="B7" s="21">
        <f>IF(B4="Empirical",1.5,IF(B5=0.001,2.5,2))</f>
        <v>1.5</v>
      </c>
      <c r="C7" s="48"/>
      <c r="D7" s="48"/>
      <c r="E7" s="48"/>
      <c r="F7" s="48"/>
      <c r="G7" s="49"/>
      <c r="H7" s="6"/>
      <c r="I7" s="6"/>
      <c r="J7" s="7"/>
    </row>
    <row r="8" spans="1:25" x14ac:dyDescent="0.45">
      <c r="A8" s="28" t="s">
        <v>16</v>
      </c>
      <c r="B8" s="22">
        <f>IF(B4="Empirical",20,IF(B5=0.001,25,20))</f>
        <v>20</v>
      </c>
      <c r="C8" s="48"/>
      <c r="D8" s="48"/>
      <c r="E8" s="48"/>
      <c r="F8" s="48"/>
      <c r="G8" s="49"/>
      <c r="H8" s="6"/>
      <c r="I8" s="6"/>
      <c r="J8" s="7"/>
    </row>
    <row r="9" spans="1:25" x14ac:dyDescent="0.45">
      <c r="A9" s="50"/>
      <c r="B9" s="48"/>
      <c r="C9" s="48"/>
      <c r="D9" s="48"/>
      <c r="E9" s="48"/>
      <c r="F9" s="48"/>
      <c r="G9" s="49"/>
      <c r="H9" s="6"/>
      <c r="I9" s="6"/>
      <c r="J9" s="7"/>
    </row>
    <row r="10" spans="1:25" x14ac:dyDescent="0.45">
      <c r="A10" s="29" t="s">
        <v>11</v>
      </c>
      <c r="B10" s="23">
        <f>'#REF'!E37</f>
        <v>20</v>
      </c>
      <c r="C10" s="20" t="s">
        <v>2</v>
      </c>
      <c r="D10" s="48"/>
      <c r="E10" s="48"/>
      <c r="F10" s="48"/>
      <c r="G10" s="49"/>
      <c r="H10" s="6"/>
      <c r="I10" s="6"/>
      <c r="J10" s="7"/>
    </row>
    <row r="11" spans="1:25" ht="14.65" thickBot="1" x14ac:dyDescent="0.5">
      <c r="A11" s="30" t="s">
        <v>6</v>
      </c>
      <c r="B11" s="31">
        <f>'#REF'!E45</f>
        <v>10</v>
      </c>
      <c r="C11" s="32" t="s">
        <v>2</v>
      </c>
      <c r="D11" s="40"/>
      <c r="E11" s="40"/>
      <c r="F11" s="40"/>
      <c r="G11" s="41"/>
      <c r="H11" s="6"/>
      <c r="I11" s="6"/>
      <c r="J11" s="7"/>
    </row>
    <row r="12" spans="1:25" ht="14.65" thickBot="1" x14ac:dyDescent="0.5">
      <c r="A12" s="14"/>
      <c r="B12" s="12"/>
      <c r="C12" s="8"/>
      <c r="D12" s="6"/>
      <c r="E12" s="6"/>
      <c r="F12" s="6"/>
      <c r="G12" s="6"/>
      <c r="H12" s="6"/>
      <c r="I12" s="6"/>
      <c r="J12" s="7"/>
    </row>
    <row r="13" spans="1:25" ht="14.65" thickBot="1" x14ac:dyDescent="0.5">
      <c r="A13" s="37" t="s">
        <v>29</v>
      </c>
      <c r="B13" s="38"/>
      <c r="C13" s="38"/>
      <c r="D13" s="38"/>
      <c r="E13" s="38"/>
      <c r="F13" s="38"/>
      <c r="G13" s="38"/>
      <c r="H13" s="38"/>
      <c r="I13" s="38"/>
      <c r="J13" s="39"/>
    </row>
    <row r="14" spans="1:25" x14ac:dyDescent="0.45">
      <c r="A14" s="14"/>
      <c r="B14" s="12"/>
      <c r="C14" s="8"/>
      <c r="D14" s="6"/>
      <c r="E14" s="6"/>
      <c r="F14" s="6"/>
      <c r="G14" s="6"/>
      <c r="H14" s="6"/>
      <c r="I14" s="6"/>
      <c r="J14" s="7"/>
    </row>
    <row r="15" spans="1:25" x14ac:dyDescent="0.45">
      <c r="A15" s="14"/>
      <c r="B15" s="12"/>
      <c r="C15" s="8"/>
      <c r="D15" s="6"/>
      <c r="E15" s="15"/>
      <c r="F15" s="6"/>
      <c r="G15" s="6"/>
      <c r="H15" s="6"/>
      <c r="I15" s="6"/>
      <c r="J15" s="7"/>
    </row>
    <row r="16" spans="1:25" x14ac:dyDescent="0.45">
      <c r="A16" s="14"/>
      <c r="B16" s="12"/>
      <c r="C16" s="8"/>
      <c r="D16" s="6"/>
      <c r="E16" s="6"/>
      <c r="F16" s="6"/>
      <c r="G16" s="6"/>
      <c r="H16" s="6"/>
      <c r="I16" s="6"/>
      <c r="J16" s="7"/>
    </row>
    <row r="17" spans="1:10" x14ac:dyDescent="0.45">
      <c r="A17" s="14"/>
      <c r="B17" s="12"/>
      <c r="C17" s="8"/>
      <c r="D17" s="6"/>
      <c r="E17" s="6"/>
      <c r="F17" s="6"/>
      <c r="G17" s="6"/>
      <c r="H17" s="6"/>
      <c r="I17" s="6"/>
      <c r="J17" s="7"/>
    </row>
    <row r="18" spans="1:10" x14ac:dyDescent="0.45">
      <c r="A18" s="14"/>
      <c r="B18" s="12"/>
      <c r="C18" s="8"/>
      <c r="D18" s="6"/>
      <c r="E18" s="6"/>
      <c r="F18" s="6"/>
      <c r="G18" s="6"/>
      <c r="H18" s="6"/>
      <c r="I18" s="6"/>
      <c r="J18" s="7"/>
    </row>
    <row r="19" spans="1:10" x14ac:dyDescent="0.45">
      <c r="A19" s="14"/>
      <c r="B19" s="12"/>
      <c r="C19" s="8"/>
      <c r="D19" s="6"/>
      <c r="E19" s="6"/>
      <c r="F19" s="6"/>
      <c r="G19" s="6"/>
      <c r="H19" s="6"/>
      <c r="I19" s="6"/>
      <c r="J19" s="7"/>
    </row>
    <row r="20" spans="1:10" x14ac:dyDescent="0.45">
      <c r="A20" s="14"/>
      <c r="B20" s="12"/>
      <c r="C20" s="8"/>
      <c r="D20" s="6"/>
      <c r="E20" s="6"/>
      <c r="F20" s="6"/>
      <c r="G20" s="6"/>
      <c r="H20" s="6"/>
      <c r="I20" s="6"/>
      <c r="J20" s="7"/>
    </row>
    <row r="21" spans="1:10" x14ac:dyDescent="0.45">
      <c r="A21" s="14"/>
      <c r="B21" s="12"/>
      <c r="C21" s="8"/>
      <c r="D21" s="6"/>
      <c r="E21" s="6"/>
      <c r="F21" s="6"/>
      <c r="G21" s="6"/>
      <c r="H21" s="6"/>
      <c r="I21" s="6"/>
      <c r="J21" s="7"/>
    </row>
    <row r="22" spans="1:10" x14ac:dyDescent="0.45">
      <c r="A22" s="14"/>
      <c r="B22" s="12"/>
      <c r="C22" s="8"/>
      <c r="D22" s="6"/>
      <c r="E22" s="6"/>
      <c r="F22" s="6"/>
      <c r="G22" s="6"/>
      <c r="H22" s="6"/>
      <c r="I22" s="6"/>
      <c r="J22" s="7"/>
    </row>
    <row r="23" spans="1:10" x14ac:dyDescent="0.45">
      <c r="A23" s="14"/>
      <c r="B23" s="12"/>
      <c r="C23" s="8"/>
      <c r="D23" s="6"/>
      <c r="E23" s="6"/>
      <c r="F23" s="6"/>
      <c r="G23" s="6"/>
      <c r="H23" s="6"/>
      <c r="I23" s="6"/>
      <c r="J23" s="7"/>
    </row>
    <row r="24" spans="1:10" x14ac:dyDescent="0.45">
      <c r="A24" s="14"/>
      <c r="B24" s="12"/>
      <c r="C24" s="8"/>
      <c r="D24" s="6"/>
      <c r="E24" s="6"/>
      <c r="F24" s="6"/>
      <c r="G24" s="6"/>
      <c r="H24" s="6"/>
      <c r="I24" s="6"/>
      <c r="J24" s="7"/>
    </row>
    <row r="25" spans="1:10" x14ac:dyDescent="0.45">
      <c r="A25" s="14"/>
      <c r="B25" s="12"/>
      <c r="C25" s="8"/>
      <c r="D25" s="6"/>
      <c r="E25" s="6"/>
      <c r="F25" s="6"/>
      <c r="G25" s="6"/>
      <c r="H25" s="6"/>
      <c r="I25" s="6"/>
      <c r="J25" s="7"/>
    </row>
    <row r="26" spans="1:10" x14ac:dyDescent="0.45">
      <c r="A26" s="14"/>
      <c r="B26" s="12"/>
      <c r="C26" s="8"/>
      <c r="D26" s="6"/>
      <c r="E26" s="6"/>
      <c r="F26" s="6"/>
      <c r="G26" s="6"/>
      <c r="H26" s="6"/>
      <c r="I26" s="6"/>
      <c r="J26" s="7"/>
    </row>
    <row r="27" spans="1:10" x14ac:dyDescent="0.45">
      <c r="A27" s="34" t="s">
        <v>27</v>
      </c>
      <c r="B27" s="35"/>
      <c r="C27" s="35"/>
      <c r="D27" s="35"/>
      <c r="E27" s="35"/>
      <c r="F27" s="35"/>
      <c r="G27" s="35"/>
      <c r="H27" s="35"/>
      <c r="I27" s="35"/>
      <c r="J27" s="36"/>
    </row>
    <row r="28" spans="1:10" x14ac:dyDescent="0.45">
      <c r="A28" s="34"/>
      <c r="B28" s="35"/>
      <c r="C28" s="35"/>
      <c r="D28" s="35"/>
      <c r="E28" s="35"/>
      <c r="F28" s="35"/>
      <c r="G28" s="35"/>
      <c r="H28" s="35"/>
      <c r="I28" s="35"/>
      <c r="J28" s="36"/>
    </row>
    <row r="29" spans="1:10" x14ac:dyDescent="0.45">
      <c r="A29" s="34"/>
      <c r="B29" s="35"/>
      <c r="C29" s="35"/>
      <c r="D29" s="35"/>
      <c r="E29" s="35"/>
      <c r="F29" s="35"/>
      <c r="G29" s="35"/>
      <c r="H29" s="35"/>
      <c r="I29" s="35"/>
      <c r="J29" s="36"/>
    </row>
    <row r="30" spans="1:10" x14ac:dyDescent="0.45">
      <c r="A30" s="34"/>
      <c r="B30" s="35"/>
      <c r="C30" s="35"/>
      <c r="D30" s="35"/>
      <c r="E30" s="35"/>
      <c r="F30" s="35"/>
      <c r="G30" s="35"/>
      <c r="H30" s="35"/>
      <c r="I30" s="35"/>
      <c r="J30" s="36"/>
    </row>
    <row r="31" spans="1:10" x14ac:dyDescent="0.45">
      <c r="A31" s="34"/>
      <c r="B31" s="35"/>
      <c r="C31" s="35"/>
      <c r="D31" s="35"/>
      <c r="E31" s="35"/>
      <c r="F31" s="35"/>
      <c r="G31" s="35"/>
      <c r="H31" s="35"/>
      <c r="I31" s="35"/>
      <c r="J31" s="36"/>
    </row>
    <row r="32" spans="1:10" x14ac:dyDescent="0.45">
      <c r="A32" s="14"/>
      <c r="B32" s="12"/>
      <c r="C32" s="8"/>
      <c r="D32" s="6"/>
      <c r="E32" s="6"/>
      <c r="F32" s="6"/>
      <c r="G32" s="6"/>
      <c r="H32" s="6"/>
      <c r="I32" s="6"/>
      <c r="J32" s="7"/>
    </row>
    <row r="33" spans="1:10" x14ac:dyDescent="0.45">
      <c r="A33" s="14"/>
      <c r="B33" s="12"/>
      <c r="C33" s="8"/>
      <c r="D33" s="6"/>
      <c r="E33" s="6"/>
      <c r="F33" s="6"/>
      <c r="G33" s="6"/>
      <c r="H33" s="6"/>
      <c r="I33" s="6"/>
      <c r="J33" s="7"/>
    </row>
    <row r="34" spans="1:10" x14ac:dyDescent="0.45">
      <c r="A34" s="14"/>
      <c r="B34" s="12"/>
      <c r="C34" s="8"/>
      <c r="D34" s="6"/>
      <c r="E34" s="6"/>
      <c r="F34" s="6"/>
      <c r="G34" s="6"/>
      <c r="H34" s="6"/>
      <c r="I34" s="6"/>
      <c r="J34" s="7"/>
    </row>
    <row r="35" spans="1:10" ht="14.65" thickBot="1" x14ac:dyDescent="0.5">
      <c r="A35" s="16"/>
      <c r="B35" s="17"/>
      <c r="C35" s="18"/>
      <c r="D35" s="9"/>
      <c r="E35" s="9"/>
      <c r="F35" s="9"/>
      <c r="G35" s="9"/>
      <c r="H35" s="9"/>
      <c r="I35" s="9"/>
      <c r="J35" s="10"/>
    </row>
    <row r="36" spans="1:10" ht="14.65" thickBot="1" x14ac:dyDescent="0.5">
      <c r="A36" s="37" t="s">
        <v>28</v>
      </c>
      <c r="B36" s="38"/>
      <c r="C36" s="38"/>
      <c r="D36" s="38"/>
      <c r="E36" s="38"/>
      <c r="F36" s="38"/>
      <c r="G36" s="38"/>
      <c r="H36" s="38"/>
      <c r="I36" s="38"/>
      <c r="J36" s="39"/>
    </row>
    <row r="37" spans="1:10" x14ac:dyDescent="0.45">
      <c r="A37" s="14"/>
      <c r="B37" s="12"/>
      <c r="C37" s="8"/>
      <c r="D37" s="6"/>
      <c r="E37" s="6"/>
      <c r="F37" s="6"/>
      <c r="G37" s="6"/>
      <c r="H37" s="6"/>
      <c r="I37" s="6"/>
      <c r="J37" s="7"/>
    </row>
    <row r="38" spans="1:10" x14ac:dyDescent="0.45">
      <c r="A38" s="14"/>
      <c r="B38" s="12"/>
      <c r="C38" s="8"/>
      <c r="D38" s="6"/>
      <c r="E38" s="6"/>
      <c r="F38" s="6"/>
      <c r="G38" s="6"/>
      <c r="H38" s="6"/>
      <c r="I38" s="6"/>
      <c r="J38" s="7"/>
    </row>
    <row r="39" spans="1:10" x14ac:dyDescent="0.45">
      <c r="A39" s="14"/>
      <c r="B39" s="12"/>
      <c r="C39" s="8"/>
      <c r="D39" s="6"/>
      <c r="E39" s="6"/>
      <c r="F39" s="6"/>
      <c r="G39" s="6"/>
      <c r="H39" s="6"/>
      <c r="I39" s="6"/>
      <c r="J39" s="7"/>
    </row>
    <row r="40" spans="1:10" x14ac:dyDescent="0.45">
      <c r="A40" s="14"/>
      <c r="B40" s="12"/>
      <c r="C40" s="8"/>
      <c r="D40" s="6"/>
      <c r="E40" s="6"/>
      <c r="F40" s="6"/>
      <c r="G40" s="6"/>
      <c r="H40" s="6"/>
      <c r="I40" s="6"/>
      <c r="J40" s="7"/>
    </row>
    <row r="41" spans="1:10" x14ac:dyDescent="0.45">
      <c r="A41" s="14"/>
      <c r="B41" s="12"/>
      <c r="C41" s="8"/>
      <c r="D41" s="6"/>
      <c r="E41" s="6"/>
      <c r="F41" s="6"/>
      <c r="G41" s="6"/>
      <c r="H41" s="6"/>
      <c r="I41" s="6"/>
      <c r="J41" s="7"/>
    </row>
    <row r="42" spans="1:10" x14ac:dyDescent="0.45">
      <c r="A42" s="14"/>
      <c r="B42" s="12"/>
      <c r="C42" s="8"/>
      <c r="D42" s="6"/>
      <c r="E42" s="6"/>
      <c r="F42" s="6"/>
      <c r="G42" s="6"/>
      <c r="H42" s="6"/>
      <c r="I42" s="6"/>
      <c r="J42" s="7"/>
    </row>
    <row r="43" spans="1:10" x14ac:dyDescent="0.45">
      <c r="A43" s="14"/>
      <c r="B43" s="12"/>
      <c r="C43" s="8"/>
      <c r="D43" s="6"/>
      <c r="E43" s="6"/>
      <c r="F43" s="6"/>
      <c r="G43" s="6"/>
      <c r="H43" s="6"/>
      <c r="I43" s="6"/>
      <c r="J43" s="7"/>
    </row>
    <row r="44" spans="1:10" x14ac:dyDescent="0.45">
      <c r="A44" s="14"/>
      <c r="B44" s="12"/>
      <c r="C44" s="8"/>
      <c r="D44" s="6"/>
      <c r="E44" s="6"/>
      <c r="F44" s="6"/>
      <c r="G44" s="6"/>
      <c r="H44" s="6"/>
      <c r="I44" s="6"/>
      <c r="J44" s="7"/>
    </row>
    <row r="45" spans="1:10" x14ac:dyDescent="0.45">
      <c r="A45" s="14"/>
      <c r="B45" s="12"/>
      <c r="C45" s="8"/>
      <c r="D45" s="6"/>
      <c r="E45" s="6"/>
      <c r="F45" s="6"/>
      <c r="G45" s="6"/>
      <c r="H45" s="6"/>
      <c r="I45" s="6"/>
      <c r="J45" s="7"/>
    </row>
    <row r="46" spans="1:10" x14ac:dyDescent="0.45">
      <c r="A46" s="14"/>
      <c r="B46" s="12"/>
      <c r="C46" s="8"/>
      <c r="D46" s="6"/>
      <c r="E46" s="6"/>
      <c r="F46" s="6"/>
      <c r="G46" s="6"/>
      <c r="H46" s="6"/>
      <c r="I46" s="6"/>
      <c r="J46" s="7"/>
    </row>
    <row r="47" spans="1:10" x14ac:dyDescent="0.45">
      <c r="A47" s="14"/>
      <c r="B47" s="12"/>
      <c r="C47" s="8"/>
      <c r="D47" s="6"/>
      <c r="E47" s="6"/>
      <c r="F47" s="6"/>
      <c r="G47" s="6"/>
      <c r="H47" s="6"/>
      <c r="I47" s="6"/>
      <c r="J47" s="7"/>
    </row>
    <row r="48" spans="1:10" x14ac:dyDescent="0.45">
      <c r="A48" s="14"/>
      <c r="B48" s="12"/>
      <c r="C48" s="8"/>
      <c r="D48" s="6"/>
      <c r="E48" s="6"/>
      <c r="F48" s="6"/>
      <c r="G48" s="6"/>
      <c r="H48" s="6"/>
      <c r="I48" s="6"/>
      <c r="J48" s="7"/>
    </row>
    <row r="49" spans="1:10" x14ac:dyDescent="0.45">
      <c r="A49" s="14"/>
      <c r="B49" s="12"/>
      <c r="C49" s="8"/>
      <c r="D49" s="6"/>
      <c r="E49" s="6"/>
      <c r="F49" s="6"/>
      <c r="G49" s="6"/>
      <c r="H49" s="6"/>
      <c r="I49" s="6"/>
      <c r="J49" s="7"/>
    </row>
    <row r="50" spans="1:10" x14ac:dyDescent="0.45">
      <c r="A50" s="14"/>
      <c r="B50" s="12"/>
      <c r="C50" s="8"/>
      <c r="D50" s="6"/>
      <c r="E50" s="6"/>
      <c r="F50" s="6"/>
      <c r="G50" s="6"/>
      <c r="H50" s="6"/>
      <c r="I50" s="6"/>
      <c r="J50" s="7"/>
    </row>
    <row r="51" spans="1:10" x14ac:dyDescent="0.45">
      <c r="A51" s="14"/>
      <c r="B51" s="12"/>
      <c r="C51" s="8"/>
      <c r="D51" s="6"/>
      <c r="E51" s="6"/>
      <c r="F51" s="6"/>
      <c r="G51" s="6"/>
      <c r="H51" s="6"/>
      <c r="I51" s="6"/>
      <c r="J51" s="7"/>
    </row>
    <row r="52" spans="1:10" x14ac:dyDescent="0.45">
      <c r="A52" s="14"/>
      <c r="B52" s="12"/>
      <c r="C52" s="8"/>
      <c r="D52" s="6"/>
      <c r="E52" s="6"/>
      <c r="F52" s="6"/>
      <c r="G52" s="6"/>
      <c r="H52" s="6"/>
      <c r="I52" s="6"/>
      <c r="J52" s="7"/>
    </row>
    <row r="53" spans="1:10" x14ac:dyDescent="0.45">
      <c r="A53" s="14"/>
      <c r="B53" s="12"/>
      <c r="C53" s="8"/>
      <c r="D53" s="6"/>
      <c r="E53" s="6"/>
      <c r="F53" s="6"/>
      <c r="G53" s="6"/>
      <c r="H53" s="6"/>
      <c r="I53" s="6"/>
      <c r="J53" s="7"/>
    </row>
    <row r="54" spans="1:10" x14ac:dyDescent="0.45">
      <c r="A54" s="14"/>
      <c r="B54" s="12"/>
      <c r="C54" s="8"/>
      <c r="D54" s="6"/>
      <c r="E54" s="6"/>
      <c r="F54" s="6"/>
      <c r="G54" s="6"/>
      <c r="H54" s="6"/>
      <c r="I54" s="6"/>
      <c r="J54" s="7"/>
    </row>
    <row r="55" spans="1:10" x14ac:dyDescent="0.45">
      <c r="A55" s="14"/>
      <c r="B55" s="12"/>
      <c r="C55" s="8"/>
      <c r="D55" s="6"/>
      <c r="E55" s="6"/>
      <c r="F55" s="6"/>
      <c r="G55" s="6"/>
      <c r="H55" s="6"/>
      <c r="I55" s="6"/>
      <c r="J55" s="7"/>
    </row>
    <row r="56" spans="1:10" x14ac:dyDescent="0.45">
      <c r="A56" s="14"/>
      <c r="B56" s="12"/>
      <c r="C56" s="8"/>
      <c r="D56" s="6"/>
      <c r="E56" s="6"/>
      <c r="F56" s="6"/>
      <c r="G56" s="6"/>
      <c r="H56" s="6"/>
      <c r="I56" s="6"/>
      <c r="J56" s="7"/>
    </row>
    <row r="57" spans="1:10" x14ac:dyDescent="0.45">
      <c r="A57" s="14"/>
      <c r="B57" s="12"/>
      <c r="C57" s="8"/>
      <c r="D57" s="6"/>
      <c r="E57" s="6"/>
      <c r="F57" s="6"/>
      <c r="G57" s="6"/>
      <c r="H57" s="6"/>
      <c r="I57" s="6"/>
      <c r="J57" s="7"/>
    </row>
    <row r="58" spans="1:10" x14ac:dyDescent="0.45">
      <c r="A58" s="14"/>
      <c r="B58" s="12"/>
      <c r="C58" s="8"/>
      <c r="D58" s="6"/>
      <c r="E58" s="6"/>
      <c r="F58" s="6"/>
      <c r="G58" s="6"/>
      <c r="H58" s="6"/>
      <c r="I58" s="6"/>
      <c r="J58" s="7"/>
    </row>
    <row r="59" spans="1:10" x14ac:dyDescent="0.45">
      <c r="A59" s="14"/>
      <c r="B59" s="12"/>
      <c r="C59" s="8"/>
      <c r="D59" s="6"/>
      <c r="E59" s="6"/>
      <c r="F59" s="6"/>
      <c r="G59" s="6"/>
      <c r="H59" s="6"/>
      <c r="I59" s="6"/>
      <c r="J59" s="7"/>
    </row>
    <row r="60" spans="1:10" x14ac:dyDescent="0.45">
      <c r="A60" s="14"/>
      <c r="B60" s="12"/>
      <c r="C60" s="8"/>
      <c r="D60" s="6"/>
      <c r="E60" s="6"/>
      <c r="F60" s="6"/>
      <c r="G60" s="6"/>
      <c r="H60" s="6"/>
      <c r="I60" s="6"/>
      <c r="J60" s="7"/>
    </row>
    <row r="61" spans="1:10" x14ac:dyDescent="0.45">
      <c r="A61" s="14"/>
      <c r="B61" s="12"/>
      <c r="C61" s="8"/>
      <c r="D61" s="6"/>
      <c r="E61" s="6"/>
      <c r="F61" s="6"/>
      <c r="G61" s="6"/>
      <c r="H61" s="6"/>
      <c r="I61" s="6"/>
      <c r="J61" s="7"/>
    </row>
    <row r="62" spans="1:10" x14ac:dyDescent="0.45">
      <c r="A62" s="14"/>
      <c r="B62" s="12"/>
      <c r="C62" s="8"/>
      <c r="D62" s="6"/>
      <c r="E62" s="6"/>
      <c r="F62" s="6"/>
      <c r="G62" s="6"/>
      <c r="H62" s="6"/>
      <c r="I62" s="6"/>
      <c r="J62" s="7"/>
    </row>
    <row r="63" spans="1:10" x14ac:dyDescent="0.45">
      <c r="A63" s="14"/>
      <c r="B63" s="12"/>
      <c r="C63" s="8"/>
      <c r="D63" s="6"/>
      <c r="E63" s="6"/>
      <c r="F63" s="6"/>
      <c r="G63" s="6"/>
      <c r="H63" s="6"/>
      <c r="I63" s="6"/>
      <c r="J63" s="7"/>
    </row>
    <row r="64" spans="1:10" x14ac:dyDescent="0.45">
      <c r="A64" s="14"/>
      <c r="B64" s="12"/>
      <c r="C64" s="8"/>
      <c r="D64" s="6"/>
      <c r="E64" s="6"/>
      <c r="F64" s="6"/>
      <c r="G64" s="6"/>
      <c r="H64" s="6"/>
      <c r="I64" s="6"/>
      <c r="J64" s="7"/>
    </row>
    <row r="65" spans="1:10" x14ac:dyDescent="0.45">
      <c r="A65" s="14"/>
      <c r="B65" s="12"/>
      <c r="C65" s="8"/>
      <c r="D65" s="6"/>
      <c r="E65" s="6"/>
      <c r="F65" s="6"/>
      <c r="G65" s="6"/>
      <c r="H65" s="6"/>
      <c r="I65" s="6"/>
      <c r="J65" s="7"/>
    </row>
    <row r="66" spans="1:10" x14ac:dyDescent="0.45">
      <c r="A66" s="14"/>
      <c r="B66" s="12"/>
      <c r="C66" s="8"/>
      <c r="D66" s="6"/>
      <c r="E66" s="6"/>
      <c r="F66" s="6"/>
      <c r="G66" s="6"/>
      <c r="H66" s="6"/>
      <c r="I66" s="6"/>
      <c r="J66" s="7"/>
    </row>
    <row r="67" spans="1:10" x14ac:dyDescent="0.45">
      <c r="A67" s="14"/>
      <c r="B67" s="12"/>
      <c r="C67" s="8"/>
      <c r="D67" s="6"/>
      <c r="E67" s="6"/>
      <c r="F67" s="6"/>
      <c r="G67" s="6"/>
      <c r="H67" s="6"/>
      <c r="I67" s="6"/>
      <c r="J67" s="7"/>
    </row>
    <row r="68" spans="1:10" x14ac:dyDescent="0.45">
      <c r="A68" s="14"/>
      <c r="B68" s="12"/>
      <c r="C68" s="8"/>
      <c r="D68" s="6"/>
      <c r="E68" s="6"/>
      <c r="F68" s="6"/>
      <c r="G68" s="6"/>
      <c r="H68" s="6"/>
      <c r="I68" s="6"/>
      <c r="J68" s="7"/>
    </row>
    <row r="69" spans="1:10" ht="14.65" thickBot="1" x14ac:dyDescent="0.5">
      <c r="A69" s="16"/>
      <c r="B69" s="17"/>
      <c r="C69" s="18"/>
      <c r="D69" s="9"/>
      <c r="E69" s="9"/>
      <c r="F69" s="9"/>
      <c r="G69" s="9"/>
      <c r="H69" s="9"/>
      <c r="I69" s="9"/>
      <c r="J69" s="10"/>
    </row>
  </sheetData>
  <dataConsolidate/>
  <mergeCells count="14">
    <mergeCell ref="A6:G6"/>
    <mergeCell ref="A2:J2"/>
    <mergeCell ref="F3:G3"/>
    <mergeCell ref="C4:G4"/>
    <mergeCell ref="C5:E5"/>
    <mergeCell ref="F5:G5"/>
    <mergeCell ref="A36:J36"/>
    <mergeCell ref="C7:G7"/>
    <mergeCell ref="C8:G8"/>
    <mergeCell ref="A9:G9"/>
    <mergeCell ref="D10:G10"/>
    <mergeCell ref="D11:G11"/>
    <mergeCell ref="A13:J13"/>
    <mergeCell ref="A27:J31"/>
  </mergeCell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40B49A3-7999-4497-A8B6-C1D9A37B3300}">
          <x14:formula1>
            <xm:f>'#REF'!$F$3:$F$5</xm:f>
          </x14:formula1>
          <xm:sqref>B5</xm:sqref>
        </x14:dataValidation>
        <x14:dataValidation type="list" allowBlank="1" showInputMessage="1" showErrorMessage="1" xr:uid="{F7592792-1AE6-466C-944A-02A7EF8CA54C}">
          <x14:formula1>
            <xm:f>'#REF'!$D$3:$D$5</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405AC-4D04-4003-A9BF-70089AC89F8E}">
  <dimension ref="A1:Y71"/>
  <sheetViews>
    <sheetView view="pageBreakPreview" topLeftCell="A4" zoomScaleNormal="100" zoomScaleSheetLayoutView="100" workbookViewId="0">
      <selection activeCell="A30" sqref="A30:J34"/>
    </sheetView>
  </sheetViews>
  <sheetFormatPr defaultRowHeight="14.25" x14ac:dyDescent="0.45"/>
  <cols>
    <col min="1" max="1" width="31.86328125" bestFit="1" customWidth="1"/>
    <col min="2" max="2" width="11.1328125" style="1" bestFit="1" customWidth="1"/>
    <col min="3" max="3" width="7.86328125" style="2" customWidth="1"/>
    <col min="6" max="6" width="9.1328125" customWidth="1"/>
  </cols>
  <sheetData>
    <row r="1" spans="1:25" ht="47.25" customHeight="1" thickBot="1" x14ac:dyDescent="0.5"/>
    <row r="2" spans="1:25" ht="14.65" thickBot="1" x14ac:dyDescent="0.5">
      <c r="A2" s="42" t="s">
        <v>21</v>
      </c>
      <c r="B2" s="43"/>
      <c r="C2" s="43"/>
      <c r="D2" s="43"/>
      <c r="E2" s="43"/>
      <c r="F2" s="43"/>
      <c r="G2" s="43"/>
      <c r="H2" s="43"/>
      <c r="I2" s="43"/>
      <c r="J2" s="44"/>
      <c r="K2" s="13"/>
      <c r="L2" s="13"/>
      <c r="M2" s="13"/>
      <c r="N2" s="13"/>
      <c r="O2" s="13"/>
      <c r="P2" s="13"/>
      <c r="Q2" s="13"/>
      <c r="R2" s="13"/>
      <c r="S2" s="13"/>
      <c r="T2" s="13"/>
      <c r="U2" s="13"/>
      <c r="V2" s="13"/>
      <c r="W2" s="13"/>
      <c r="X2" s="13"/>
      <c r="Y2" s="13"/>
    </row>
    <row r="3" spans="1:25" x14ac:dyDescent="0.45">
      <c r="A3" s="24" t="s">
        <v>1</v>
      </c>
      <c r="B3" s="25">
        <v>12</v>
      </c>
      <c r="C3" s="26"/>
      <c r="D3" s="25">
        <v>4</v>
      </c>
      <c r="E3" s="26" t="s">
        <v>19</v>
      </c>
      <c r="F3" s="52"/>
      <c r="G3" s="53"/>
      <c r="H3" s="4"/>
      <c r="I3" s="4"/>
      <c r="J3" s="5"/>
    </row>
    <row r="4" spans="1:25" x14ac:dyDescent="0.45">
      <c r="A4" s="27" t="s">
        <v>3</v>
      </c>
      <c r="B4" s="33" t="s">
        <v>4</v>
      </c>
      <c r="C4" s="48"/>
      <c r="D4" s="48"/>
      <c r="E4" s="48"/>
      <c r="F4" s="48"/>
      <c r="G4" s="49"/>
      <c r="H4" s="6"/>
      <c r="I4" s="6"/>
      <c r="J4" s="7"/>
    </row>
    <row r="5" spans="1:25" x14ac:dyDescent="0.45">
      <c r="A5" s="45"/>
      <c r="B5" s="46"/>
      <c r="C5" s="46"/>
      <c r="D5" s="46"/>
      <c r="E5" s="46"/>
      <c r="F5" s="46"/>
      <c r="G5" s="47"/>
      <c r="H5" s="6"/>
      <c r="I5" s="6"/>
      <c r="J5" s="7"/>
    </row>
    <row r="6" spans="1:25" x14ac:dyDescent="0.45">
      <c r="A6" s="28" t="s">
        <v>15</v>
      </c>
      <c r="B6" s="21">
        <v>1.5</v>
      </c>
      <c r="C6" s="48"/>
      <c r="D6" s="48"/>
      <c r="E6" s="48"/>
      <c r="F6" s="48"/>
      <c r="G6" s="49"/>
      <c r="H6" s="6"/>
      <c r="I6" s="6"/>
      <c r="J6" s="7"/>
    </row>
    <row r="7" spans="1:25" x14ac:dyDescent="0.45">
      <c r="A7" s="28" t="s">
        <v>16</v>
      </c>
      <c r="B7" s="22">
        <v>20</v>
      </c>
      <c r="C7" s="48"/>
      <c r="D7" s="48"/>
      <c r="E7" s="48"/>
      <c r="F7" s="48"/>
      <c r="G7" s="49"/>
      <c r="H7" s="6"/>
      <c r="J7" s="7"/>
    </row>
    <row r="8" spans="1:25" x14ac:dyDescent="0.45">
      <c r="A8" s="50"/>
      <c r="B8" s="48"/>
      <c r="C8" s="48"/>
      <c r="D8" s="48"/>
      <c r="E8" s="48"/>
      <c r="F8" s="48"/>
      <c r="G8" s="49"/>
      <c r="H8" s="6"/>
      <c r="I8" s="6"/>
      <c r="J8" s="7"/>
    </row>
    <row r="9" spans="1:25" x14ac:dyDescent="0.45">
      <c r="A9" s="29" t="s">
        <v>11</v>
      </c>
      <c r="B9" s="23">
        <f>'#REF'!E55</f>
        <v>18</v>
      </c>
      <c r="C9" s="20" t="s">
        <v>2</v>
      </c>
      <c r="D9" s="48"/>
      <c r="E9" s="48"/>
      <c r="F9" s="48"/>
      <c r="G9" s="49"/>
      <c r="H9" s="6"/>
      <c r="I9" s="6"/>
      <c r="J9" s="7"/>
    </row>
    <row r="10" spans="1:25" ht="14.65" thickBot="1" x14ac:dyDescent="0.5">
      <c r="A10" s="30" t="s">
        <v>6</v>
      </c>
      <c r="B10" s="31">
        <v>0.33329999999999999</v>
      </c>
      <c r="C10" s="32" t="s">
        <v>2</v>
      </c>
      <c r="D10" s="40"/>
      <c r="E10" s="40"/>
      <c r="F10" s="40"/>
      <c r="G10" s="41"/>
      <c r="H10" s="6"/>
      <c r="I10" s="6"/>
      <c r="J10" s="7"/>
    </row>
    <row r="11" spans="1:25" ht="14.65" thickBot="1" x14ac:dyDescent="0.5">
      <c r="A11" s="14"/>
      <c r="B11" s="12"/>
      <c r="C11" s="8"/>
      <c r="D11" s="6"/>
      <c r="E11" s="6"/>
      <c r="F11" s="6"/>
      <c r="G11" s="6"/>
      <c r="H11" s="6"/>
      <c r="I11" s="6"/>
      <c r="J11" s="7"/>
    </row>
    <row r="12" spans="1:25" ht="14.65" thickBot="1" x14ac:dyDescent="0.5">
      <c r="A12" s="37" t="s">
        <v>22</v>
      </c>
      <c r="B12" s="38"/>
      <c r="C12" s="38"/>
      <c r="D12" s="38"/>
      <c r="E12" s="38"/>
      <c r="F12" s="38"/>
      <c r="G12" s="38"/>
      <c r="H12" s="38"/>
      <c r="I12" s="38"/>
      <c r="J12" s="39"/>
    </row>
    <row r="13" spans="1:25" x14ac:dyDescent="0.45">
      <c r="A13" s="14"/>
      <c r="B13" s="12"/>
      <c r="C13" s="8"/>
      <c r="D13" s="6"/>
      <c r="E13" s="6"/>
      <c r="F13" s="6"/>
      <c r="G13" s="6"/>
      <c r="H13" s="6"/>
      <c r="I13" s="6"/>
      <c r="J13" s="7"/>
    </row>
    <row r="14" spans="1:25" x14ac:dyDescent="0.45">
      <c r="A14" s="14"/>
      <c r="B14" s="12"/>
      <c r="C14" s="8"/>
      <c r="D14" s="6"/>
      <c r="E14" s="15"/>
      <c r="F14" s="6"/>
      <c r="G14" s="6"/>
      <c r="H14" s="6"/>
      <c r="I14" s="6"/>
      <c r="J14" s="7"/>
    </row>
    <row r="15" spans="1:25" x14ac:dyDescent="0.45">
      <c r="A15" s="14"/>
      <c r="B15" s="12"/>
      <c r="C15" s="8"/>
      <c r="D15" s="6"/>
      <c r="E15" s="6"/>
      <c r="F15" s="6"/>
      <c r="G15" s="6"/>
      <c r="H15" s="6"/>
      <c r="I15" s="6"/>
      <c r="J15" s="7"/>
    </row>
    <row r="16" spans="1:25" x14ac:dyDescent="0.45">
      <c r="A16" s="14"/>
      <c r="B16" s="12"/>
      <c r="C16" s="8"/>
      <c r="D16" s="6"/>
      <c r="E16" s="6"/>
      <c r="F16" s="6"/>
      <c r="G16" s="6"/>
      <c r="H16" s="6"/>
      <c r="I16" s="6"/>
      <c r="J16" s="7"/>
    </row>
    <row r="17" spans="1:10" x14ac:dyDescent="0.45">
      <c r="A17" s="14"/>
      <c r="B17" s="12"/>
      <c r="C17" s="8"/>
      <c r="D17" s="6"/>
      <c r="E17" s="6"/>
      <c r="F17" s="6"/>
      <c r="G17" s="6"/>
      <c r="H17" s="6"/>
      <c r="I17" s="6"/>
      <c r="J17" s="7"/>
    </row>
    <row r="18" spans="1:10" x14ac:dyDescent="0.45">
      <c r="A18" s="14"/>
      <c r="B18" s="12"/>
      <c r="C18" s="8"/>
      <c r="D18" s="6"/>
      <c r="E18" s="6"/>
      <c r="F18" s="6"/>
      <c r="G18" s="6"/>
      <c r="H18" s="6"/>
      <c r="I18" s="6"/>
      <c r="J18" s="7"/>
    </row>
    <row r="19" spans="1:10" x14ac:dyDescent="0.45">
      <c r="A19" s="14"/>
      <c r="B19" s="12"/>
      <c r="C19" s="8"/>
      <c r="D19" s="6"/>
      <c r="E19" s="6"/>
      <c r="F19" s="6"/>
      <c r="G19" s="6"/>
      <c r="H19" s="6"/>
      <c r="I19" s="6"/>
      <c r="J19" s="7"/>
    </row>
    <row r="20" spans="1:10" x14ac:dyDescent="0.45">
      <c r="A20" s="14"/>
      <c r="B20" s="12"/>
      <c r="C20" s="8"/>
      <c r="D20" s="6"/>
      <c r="E20" s="6"/>
      <c r="F20" s="6"/>
      <c r="G20" s="6"/>
      <c r="H20" s="6"/>
      <c r="I20" s="6"/>
      <c r="J20" s="7"/>
    </row>
    <row r="21" spans="1:10" x14ac:dyDescent="0.45">
      <c r="A21" s="14"/>
      <c r="B21" s="12"/>
      <c r="C21" s="8"/>
      <c r="D21" s="6"/>
      <c r="E21" s="6"/>
      <c r="F21" s="6"/>
      <c r="G21" s="6"/>
      <c r="H21" s="6"/>
      <c r="I21" s="6"/>
      <c r="J21" s="7"/>
    </row>
    <row r="22" spans="1:10" x14ac:dyDescent="0.45">
      <c r="A22" s="14"/>
      <c r="B22" s="12"/>
      <c r="C22" s="8"/>
      <c r="D22" s="6"/>
      <c r="E22" s="6"/>
      <c r="F22" s="6"/>
      <c r="G22" s="6"/>
      <c r="H22" s="6"/>
      <c r="I22" s="6"/>
      <c r="J22" s="7"/>
    </row>
    <row r="23" spans="1:10" x14ac:dyDescent="0.45">
      <c r="A23" s="14"/>
      <c r="B23" s="12"/>
      <c r="C23" s="8"/>
      <c r="D23" s="6"/>
      <c r="E23" s="6"/>
      <c r="F23" s="6"/>
      <c r="G23" s="6"/>
      <c r="H23" s="6"/>
      <c r="I23" s="6"/>
      <c r="J23" s="7"/>
    </row>
    <row r="24" spans="1:10" x14ac:dyDescent="0.45">
      <c r="A24" s="14"/>
      <c r="B24" s="12"/>
      <c r="C24" s="8"/>
      <c r="D24" s="6"/>
      <c r="E24" s="6"/>
      <c r="F24" s="6"/>
      <c r="G24" s="6"/>
      <c r="H24" s="6"/>
      <c r="I24" s="6"/>
      <c r="J24" s="7"/>
    </row>
    <row r="25" spans="1:10" x14ac:dyDescent="0.45">
      <c r="A25" s="14"/>
      <c r="B25" s="12"/>
      <c r="C25" s="8"/>
      <c r="D25" s="6"/>
      <c r="E25" s="6"/>
      <c r="F25" s="6"/>
      <c r="G25" s="6"/>
      <c r="H25" s="6"/>
      <c r="I25" s="6"/>
      <c r="J25" s="7"/>
    </row>
    <row r="26" spans="1:10" x14ac:dyDescent="0.45">
      <c r="A26" s="14"/>
      <c r="B26" s="12"/>
      <c r="C26" s="8"/>
      <c r="D26" s="6"/>
      <c r="E26" s="6"/>
      <c r="F26" s="6"/>
      <c r="G26" s="6"/>
      <c r="H26" s="6"/>
      <c r="I26" s="6"/>
      <c r="J26" s="7"/>
    </row>
    <row r="27" spans="1:10" x14ac:dyDescent="0.45">
      <c r="A27" s="14"/>
      <c r="B27" s="12"/>
      <c r="C27" s="8"/>
      <c r="D27" s="6"/>
      <c r="E27" s="6"/>
      <c r="F27" s="6"/>
      <c r="G27" s="6"/>
      <c r="H27" s="6"/>
      <c r="I27" s="6"/>
      <c r="J27" s="7"/>
    </row>
    <row r="28" spans="1:10" x14ac:dyDescent="0.45">
      <c r="A28" s="14"/>
      <c r="B28" s="12"/>
      <c r="C28" s="8"/>
      <c r="D28" s="6"/>
      <c r="E28" s="6"/>
      <c r="F28" s="6"/>
      <c r="G28" s="6"/>
      <c r="H28" s="6"/>
      <c r="I28" s="6"/>
      <c r="J28" s="7"/>
    </row>
    <row r="29" spans="1:10" x14ac:dyDescent="0.45">
      <c r="A29" s="14"/>
      <c r="B29" s="12"/>
      <c r="C29" s="8"/>
      <c r="D29" s="6"/>
      <c r="E29" s="6"/>
      <c r="F29" s="6"/>
      <c r="G29" s="6"/>
      <c r="H29" s="6"/>
      <c r="I29" s="6"/>
      <c r="J29" s="7"/>
    </row>
    <row r="30" spans="1:10" x14ac:dyDescent="0.45">
      <c r="A30" s="34" t="s">
        <v>27</v>
      </c>
      <c r="B30" s="35"/>
      <c r="C30" s="35"/>
      <c r="D30" s="35"/>
      <c r="E30" s="35"/>
      <c r="F30" s="35"/>
      <c r="G30" s="35"/>
      <c r="H30" s="35"/>
      <c r="I30" s="35"/>
      <c r="J30" s="36"/>
    </row>
    <row r="31" spans="1:10" x14ac:dyDescent="0.45">
      <c r="A31" s="34"/>
      <c r="B31" s="35"/>
      <c r="C31" s="35"/>
      <c r="D31" s="35"/>
      <c r="E31" s="35"/>
      <c r="F31" s="35"/>
      <c r="G31" s="35"/>
      <c r="H31" s="35"/>
      <c r="I31" s="35"/>
      <c r="J31" s="36"/>
    </row>
    <row r="32" spans="1:10" x14ac:dyDescent="0.45">
      <c r="A32" s="34"/>
      <c r="B32" s="35"/>
      <c r="C32" s="35"/>
      <c r="D32" s="35"/>
      <c r="E32" s="35"/>
      <c r="F32" s="35"/>
      <c r="G32" s="35"/>
      <c r="H32" s="35"/>
      <c r="I32" s="35"/>
      <c r="J32" s="36"/>
    </row>
    <row r="33" spans="1:10" x14ac:dyDescent="0.45">
      <c r="A33" s="34"/>
      <c r="B33" s="35"/>
      <c r="C33" s="35"/>
      <c r="D33" s="35"/>
      <c r="E33" s="35"/>
      <c r="F33" s="35"/>
      <c r="G33" s="35"/>
      <c r="H33" s="35"/>
      <c r="I33" s="35"/>
      <c r="J33" s="36"/>
    </row>
    <row r="34" spans="1:10" x14ac:dyDescent="0.45">
      <c r="A34" s="34"/>
      <c r="B34" s="35"/>
      <c r="C34" s="35"/>
      <c r="D34" s="35"/>
      <c r="E34" s="35"/>
      <c r="F34" s="35"/>
      <c r="G34" s="35"/>
      <c r="H34" s="35"/>
      <c r="I34" s="35"/>
      <c r="J34" s="36"/>
    </row>
    <row r="35" spans="1:10" x14ac:dyDescent="0.45">
      <c r="A35" s="14"/>
      <c r="B35" s="12"/>
      <c r="C35" s="8"/>
      <c r="D35" s="6"/>
      <c r="E35" s="6"/>
      <c r="F35" s="6"/>
      <c r="G35" s="6"/>
      <c r="H35" s="6"/>
      <c r="I35" s="6"/>
      <c r="J35" s="7"/>
    </row>
    <row r="36" spans="1:10" x14ac:dyDescent="0.45">
      <c r="A36" s="14"/>
      <c r="B36" s="12"/>
      <c r="C36" s="8"/>
      <c r="D36" s="6"/>
      <c r="E36" s="6"/>
      <c r="F36" s="6"/>
      <c r="G36" s="6"/>
      <c r="H36" s="6"/>
      <c r="I36" s="6"/>
      <c r="J36" s="7"/>
    </row>
    <row r="37" spans="1:10" ht="14.65" thickBot="1" x14ac:dyDescent="0.5">
      <c r="A37" s="16"/>
      <c r="B37" s="17"/>
      <c r="C37" s="18"/>
      <c r="D37" s="9"/>
      <c r="E37" s="9"/>
      <c r="F37" s="9"/>
      <c r="G37" s="9"/>
      <c r="H37" s="9"/>
      <c r="I37" s="9"/>
      <c r="J37" s="10"/>
    </row>
    <row r="38" spans="1:10" x14ac:dyDescent="0.45">
      <c r="A38" s="54"/>
      <c r="B38" s="54"/>
      <c r="C38" s="54"/>
      <c r="D38" s="54"/>
      <c r="E38" s="54"/>
      <c r="F38" s="54"/>
      <c r="G38" s="54"/>
      <c r="H38" s="54"/>
      <c r="I38" s="54"/>
      <c r="J38" s="54"/>
    </row>
    <row r="39" spans="1:10" x14ac:dyDescent="0.45">
      <c r="A39" s="6"/>
      <c r="B39" s="12"/>
      <c r="C39" s="8"/>
      <c r="D39" s="6"/>
      <c r="E39" s="6"/>
      <c r="F39" s="6"/>
      <c r="G39" s="6"/>
      <c r="H39" s="6"/>
      <c r="I39" s="6"/>
      <c r="J39" s="6"/>
    </row>
    <row r="40" spans="1:10" x14ac:dyDescent="0.45">
      <c r="A40" s="6"/>
      <c r="B40" s="12"/>
      <c r="C40" s="8"/>
      <c r="D40" s="6"/>
      <c r="E40" s="6"/>
      <c r="F40" s="6"/>
      <c r="G40" s="6"/>
      <c r="H40" s="6"/>
      <c r="I40" s="6"/>
      <c r="J40" s="6"/>
    </row>
    <row r="41" spans="1:10" x14ac:dyDescent="0.45">
      <c r="A41" s="6"/>
      <c r="B41" s="12"/>
      <c r="C41" s="8"/>
      <c r="D41" s="6"/>
      <c r="E41" s="6"/>
      <c r="F41" s="6"/>
      <c r="G41" s="6"/>
      <c r="H41" s="6"/>
      <c r="I41" s="6"/>
      <c r="J41" s="6"/>
    </row>
    <row r="42" spans="1:10" x14ac:dyDescent="0.45">
      <c r="A42" s="6"/>
      <c r="B42" s="12"/>
      <c r="C42" s="8"/>
      <c r="D42" s="6"/>
      <c r="E42" s="6"/>
      <c r="F42" s="6"/>
      <c r="G42" s="6"/>
      <c r="H42" s="6"/>
      <c r="I42" s="6"/>
      <c r="J42" s="6"/>
    </row>
    <row r="43" spans="1:10" x14ac:dyDescent="0.45">
      <c r="A43" s="6"/>
      <c r="B43" s="12"/>
      <c r="C43" s="8"/>
      <c r="D43" s="6"/>
      <c r="E43" s="6"/>
      <c r="F43" s="6"/>
      <c r="G43" s="6"/>
      <c r="H43" s="6"/>
      <c r="I43" s="6"/>
      <c r="J43" s="6"/>
    </row>
    <row r="44" spans="1:10" x14ac:dyDescent="0.45">
      <c r="A44" s="6"/>
      <c r="B44" s="12"/>
      <c r="C44" s="8"/>
      <c r="D44" s="6"/>
      <c r="E44" s="6"/>
      <c r="F44" s="6"/>
      <c r="G44" s="6"/>
      <c r="H44" s="6"/>
      <c r="I44" s="6"/>
      <c r="J44" s="6"/>
    </row>
    <row r="45" spans="1:10" x14ac:dyDescent="0.45">
      <c r="A45" s="6"/>
      <c r="B45" s="12"/>
      <c r="C45" s="8"/>
      <c r="D45" s="6"/>
      <c r="E45" s="6"/>
      <c r="F45" s="6"/>
      <c r="G45" s="6"/>
      <c r="H45" s="6"/>
      <c r="I45" s="6"/>
      <c r="J45" s="6"/>
    </row>
    <row r="46" spans="1:10" x14ac:dyDescent="0.45">
      <c r="A46" s="6"/>
      <c r="B46" s="12"/>
      <c r="C46" s="8"/>
      <c r="D46" s="6"/>
      <c r="E46" s="6"/>
      <c r="F46" s="6"/>
      <c r="G46" s="6"/>
      <c r="H46" s="6"/>
      <c r="I46" s="6"/>
      <c r="J46" s="6"/>
    </row>
    <row r="47" spans="1:10" x14ac:dyDescent="0.45">
      <c r="A47" s="6"/>
      <c r="B47" s="12"/>
      <c r="C47" s="8"/>
      <c r="D47" s="6"/>
      <c r="E47" s="6"/>
      <c r="F47" s="6"/>
      <c r="G47" s="6"/>
      <c r="H47" s="6"/>
      <c r="I47" s="6"/>
      <c r="J47" s="6"/>
    </row>
    <row r="48" spans="1:10" x14ac:dyDescent="0.45">
      <c r="A48" s="6"/>
      <c r="B48" s="12"/>
      <c r="C48" s="8"/>
      <c r="D48" s="6"/>
      <c r="E48" s="6"/>
      <c r="F48" s="6"/>
      <c r="G48" s="6"/>
      <c r="H48" s="6"/>
      <c r="I48" s="6"/>
      <c r="J48" s="6"/>
    </row>
    <row r="49" spans="1:10" x14ac:dyDescent="0.45">
      <c r="A49" s="6"/>
      <c r="B49" s="12"/>
      <c r="C49" s="8"/>
      <c r="D49" s="6"/>
      <c r="E49" s="6"/>
      <c r="F49" s="6"/>
      <c r="G49" s="6"/>
      <c r="H49" s="6"/>
      <c r="I49" s="6"/>
      <c r="J49" s="6"/>
    </row>
    <row r="50" spans="1:10" x14ac:dyDescent="0.45">
      <c r="A50" s="6"/>
      <c r="B50" s="12"/>
      <c r="C50" s="8"/>
      <c r="D50" s="6"/>
      <c r="E50" s="6"/>
      <c r="F50" s="6"/>
      <c r="G50" s="6"/>
      <c r="H50" s="6"/>
      <c r="I50" s="6"/>
      <c r="J50" s="6"/>
    </row>
    <row r="51" spans="1:10" x14ac:dyDescent="0.45">
      <c r="A51" s="6"/>
      <c r="B51" s="12"/>
      <c r="C51" s="8"/>
      <c r="D51" s="6"/>
      <c r="E51" s="6"/>
      <c r="F51" s="6"/>
      <c r="G51" s="6"/>
      <c r="H51" s="6"/>
      <c r="I51" s="6"/>
      <c r="J51" s="6"/>
    </row>
    <row r="52" spans="1:10" x14ac:dyDescent="0.45">
      <c r="A52" s="6"/>
      <c r="B52" s="12"/>
      <c r="C52" s="8"/>
      <c r="D52" s="6"/>
      <c r="E52" s="6"/>
      <c r="F52" s="6"/>
      <c r="G52" s="6"/>
      <c r="H52" s="6"/>
      <c r="I52" s="6"/>
      <c r="J52" s="6"/>
    </row>
    <row r="53" spans="1:10" x14ac:dyDescent="0.45">
      <c r="A53" s="6"/>
      <c r="B53" s="12"/>
      <c r="C53" s="8"/>
      <c r="D53" s="6"/>
      <c r="E53" s="6"/>
      <c r="F53" s="6"/>
      <c r="G53" s="6"/>
      <c r="H53" s="6"/>
      <c r="I53" s="6"/>
      <c r="J53" s="6"/>
    </row>
    <row r="54" spans="1:10" x14ac:dyDescent="0.45">
      <c r="A54" s="6"/>
      <c r="B54" s="12"/>
      <c r="C54" s="8"/>
      <c r="D54" s="6"/>
      <c r="E54" s="6"/>
      <c r="F54" s="6"/>
      <c r="G54" s="6"/>
      <c r="H54" s="6"/>
      <c r="I54" s="6"/>
      <c r="J54" s="6"/>
    </row>
    <row r="55" spans="1:10" x14ac:dyDescent="0.45">
      <c r="A55" s="6"/>
      <c r="B55" s="12"/>
      <c r="C55" s="8"/>
      <c r="D55" s="6"/>
      <c r="E55" s="6"/>
      <c r="F55" s="6"/>
      <c r="G55" s="6"/>
      <c r="H55" s="6"/>
      <c r="I55" s="6"/>
      <c r="J55" s="6"/>
    </row>
    <row r="56" spans="1:10" x14ac:dyDescent="0.45">
      <c r="A56" s="6"/>
      <c r="B56" s="12"/>
      <c r="C56" s="8"/>
      <c r="D56" s="6"/>
      <c r="E56" s="6"/>
      <c r="F56" s="6"/>
      <c r="G56" s="6"/>
      <c r="H56" s="6"/>
      <c r="I56" s="6"/>
      <c r="J56" s="6"/>
    </row>
    <row r="57" spans="1:10" x14ac:dyDescent="0.45">
      <c r="A57" s="6"/>
      <c r="B57" s="12"/>
      <c r="C57" s="8"/>
      <c r="D57" s="6"/>
      <c r="E57" s="6"/>
      <c r="F57" s="6"/>
      <c r="G57" s="6"/>
      <c r="H57" s="6"/>
      <c r="I57" s="6"/>
      <c r="J57" s="6"/>
    </row>
    <row r="58" spans="1:10" x14ac:dyDescent="0.45">
      <c r="A58" s="6"/>
      <c r="B58" s="12"/>
      <c r="C58" s="8"/>
      <c r="D58" s="6"/>
      <c r="E58" s="6"/>
      <c r="F58" s="6"/>
      <c r="G58" s="6"/>
      <c r="H58" s="6"/>
      <c r="I58" s="6"/>
      <c r="J58" s="6"/>
    </row>
    <row r="59" spans="1:10" x14ac:dyDescent="0.45">
      <c r="A59" s="6"/>
      <c r="B59" s="12"/>
      <c r="C59" s="8"/>
      <c r="D59" s="6"/>
      <c r="E59" s="6"/>
      <c r="F59" s="6"/>
      <c r="G59" s="6"/>
      <c r="H59" s="6"/>
      <c r="I59" s="6"/>
      <c r="J59" s="6"/>
    </row>
    <row r="60" spans="1:10" x14ac:dyDescent="0.45">
      <c r="A60" s="6"/>
      <c r="B60" s="12"/>
      <c r="C60" s="8"/>
      <c r="D60" s="6"/>
      <c r="E60" s="6"/>
      <c r="F60" s="6"/>
      <c r="G60" s="6"/>
      <c r="H60" s="6"/>
      <c r="I60" s="6"/>
      <c r="J60" s="6"/>
    </row>
    <row r="61" spans="1:10" x14ac:dyDescent="0.45">
      <c r="A61" s="6"/>
      <c r="B61" s="12"/>
      <c r="C61" s="8"/>
      <c r="D61" s="6"/>
      <c r="E61" s="6"/>
      <c r="F61" s="6"/>
      <c r="G61" s="6"/>
      <c r="H61" s="6"/>
      <c r="I61" s="6"/>
      <c r="J61" s="6"/>
    </row>
    <row r="62" spans="1:10" x14ac:dyDescent="0.45">
      <c r="A62" s="6"/>
      <c r="B62" s="12"/>
      <c r="C62" s="8"/>
      <c r="D62" s="6"/>
      <c r="E62" s="6"/>
      <c r="F62" s="6"/>
      <c r="G62" s="6"/>
      <c r="H62" s="6"/>
      <c r="I62" s="6"/>
      <c r="J62" s="6"/>
    </row>
    <row r="63" spans="1:10" x14ac:dyDescent="0.45">
      <c r="A63" s="6"/>
      <c r="B63" s="12"/>
      <c r="C63" s="8"/>
      <c r="D63" s="6"/>
      <c r="E63" s="6"/>
      <c r="F63" s="6"/>
      <c r="G63" s="6"/>
      <c r="H63" s="6"/>
      <c r="I63" s="6"/>
      <c r="J63" s="6"/>
    </row>
    <row r="64" spans="1:10" x14ac:dyDescent="0.45">
      <c r="A64" s="6"/>
      <c r="B64" s="12"/>
      <c r="C64" s="8"/>
      <c r="D64" s="6"/>
      <c r="E64" s="6"/>
      <c r="F64" s="6"/>
      <c r="G64" s="6"/>
      <c r="H64" s="6"/>
      <c r="I64" s="6"/>
      <c r="J64" s="6"/>
    </row>
    <row r="65" spans="1:10" x14ac:dyDescent="0.45">
      <c r="A65" s="6"/>
      <c r="B65" s="12"/>
      <c r="C65" s="8"/>
      <c r="D65" s="6"/>
      <c r="E65" s="6"/>
      <c r="F65" s="6"/>
      <c r="G65" s="6"/>
      <c r="H65" s="6"/>
      <c r="I65" s="6"/>
      <c r="J65" s="6"/>
    </row>
    <row r="66" spans="1:10" x14ac:dyDescent="0.45">
      <c r="A66" s="6"/>
      <c r="B66" s="12"/>
      <c r="C66" s="8"/>
      <c r="D66" s="6"/>
      <c r="E66" s="6"/>
      <c r="F66" s="6"/>
      <c r="G66" s="6"/>
      <c r="H66" s="6"/>
      <c r="I66" s="6"/>
      <c r="J66" s="6"/>
    </row>
    <row r="67" spans="1:10" x14ac:dyDescent="0.45">
      <c r="A67" s="6"/>
      <c r="B67" s="12"/>
      <c r="C67" s="8"/>
      <c r="D67" s="6"/>
      <c r="E67" s="6"/>
      <c r="F67" s="6"/>
      <c r="G67" s="6"/>
      <c r="H67" s="6"/>
      <c r="I67" s="6"/>
      <c r="J67" s="6"/>
    </row>
    <row r="68" spans="1:10" x14ac:dyDescent="0.45">
      <c r="A68" s="6"/>
      <c r="B68" s="12"/>
      <c r="C68" s="8"/>
      <c r="D68" s="6"/>
      <c r="E68" s="6"/>
      <c r="F68" s="6"/>
      <c r="G68" s="6"/>
      <c r="H68" s="6"/>
      <c r="I68" s="6"/>
      <c r="J68" s="6"/>
    </row>
    <row r="69" spans="1:10" x14ac:dyDescent="0.45">
      <c r="A69" s="6"/>
      <c r="B69" s="12"/>
      <c r="C69" s="8"/>
      <c r="D69" s="6"/>
      <c r="E69" s="6"/>
      <c r="F69" s="6"/>
      <c r="G69" s="6"/>
      <c r="H69" s="6"/>
      <c r="I69" s="6"/>
      <c r="J69" s="6"/>
    </row>
    <row r="70" spans="1:10" x14ac:dyDescent="0.45">
      <c r="A70" s="6"/>
      <c r="B70" s="12"/>
      <c r="C70" s="8"/>
      <c r="D70" s="6"/>
      <c r="E70" s="6"/>
      <c r="F70" s="6"/>
      <c r="G70" s="6"/>
      <c r="H70" s="6"/>
      <c r="I70" s="6"/>
      <c r="J70" s="6"/>
    </row>
    <row r="71" spans="1:10" x14ac:dyDescent="0.45">
      <c r="A71" s="6"/>
      <c r="B71" s="12"/>
      <c r="C71" s="8"/>
      <c r="D71" s="6"/>
      <c r="E71" s="6"/>
      <c r="F71" s="6"/>
      <c r="G71" s="6"/>
      <c r="H71" s="6"/>
      <c r="I71" s="6"/>
      <c r="J71" s="6"/>
    </row>
  </sheetData>
  <dataConsolidate/>
  <mergeCells count="12">
    <mergeCell ref="A2:J2"/>
    <mergeCell ref="F3:G3"/>
    <mergeCell ref="C4:G4"/>
    <mergeCell ref="A5:G5"/>
    <mergeCell ref="A38:J38"/>
    <mergeCell ref="C6:G6"/>
    <mergeCell ref="C7:G7"/>
    <mergeCell ref="A8:G8"/>
    <mergeCell ref="D9:G9"/>
    <mergeCell ref="D10:G10"/>
    <mergeCell ref="A12:J12"/>
    <mergeCell ref="A30:J34"/>
  </mergeCells>
  <pageMargins left="0.7" right="0.7" top="0.75" bottom="0.75" header="0.3" footer="0.3"/>
  <pageSetup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07F76-3F7A-4AB7-9EB8-5F1679D7DD54}">
  <dimension ref="A1:J70"/>
  <sheetViews>
    <sheetView topLeftCell="A61" workbookViewId="0">
      <selection activeCell="A66" sqref="A66:J70"/>
    </sheetView>
  </sheetViews>
  <sheetFormatPr defaultRowHeight="14.25" x14ac:dyDescent="0.45"/>
  <cols>
    <col min="1" max="1" width="19" bestFit="1" customWidth="1"/>
    <col min="2" max="2" width="27.1328125" bestFit="1" customWidth="1"/>
    <col min="4" max="4" width="11.1328125" style="2" bestFit="1" customWidth="1"/>
  </cols>
  <sheetData>
    <row r="1" spans="1:6" ht="47.25" customHeight="1" x14ac:dyDescent="0.45"/>
    <row r="3" spans="1:6" x14ac:dyDescent="0.45">
      <c r="B3" s="2"/>
      <c r="D3" s="2" t="s">
        <v>0</v>
      </c>
      <c r="F3" s="2" t="s">
        <v>0</v>
      </c>
    </row>
    <row r="4" spans="1:6" x14ac:dyDescent="0.45">
      <c r="B4" s="2"/>
      <c r="D4" s="2" t="s">
        <v>4</v>
      </c>
      <c r="F4" s="3">
        <v>1E-3</v>
      </c>
    </row>
    <row r="5" spans="1:6" x14ac:dyDescent="0.45">
      <c r="B5" s="2"/>
      <c r="D5" s="2" t="s">
        <v>5</v>
      </c>
      <c r="F5" s="3">
        <v>1.5E-3</v>
      </c>
    </row>
    <row r="6" spans="1:6" x14ac:dyDescent="0.45">
      <c r="B6" s="2"/>
    </row>
    <row r="7" spans="1:6" x14ac:dyDescent="0.45">
      <c r="B7" s="2" t="s">
        <v>25</v>
      </c>
    </row>
    <row r="8" spans="1:6" x14ac:dyDescent="0.45">
      <c r="A8" t="s">
        <v>20</v>
      </c>
      <c r="B8" s="11">
        <f>'8" High CMU'!$B$3+('8" High CMU'!$D$3/12)</f>
        <v>12.666666666666666</v>
      </c>
    </row>
    <row r="10" spans="1:6" x14ac:dyDescent="0.45">
      <c r="A10" t="s">
        <v>7</v>
      </c>
      <c r="B10" s="2">
        <f>IF('8" High CMU'!$B$4="Empirical",MIN(1.5*B8,25),IF('8" High CMU'!$B$4="Engineered",MIN('8" High CMU'!$B$7*B8,'8" High CMU'!$B$8),0))</f>
        <v>19</v>
      </c>
      <c r="C10" t="s">
        <v>2</v>
      </c>
      <c r="D10" s="2" t="s">
        <v>8</v>
      </c>
      <c r="E10">
        <f>B10*12</f>
        <v>228</v>
      </c>
      <c r="F10" s="2" t="s">
        <v>9</v>
      </c>
    </row>
    <row r="12" spans="1:6" x14ac:dyDescent="0.45">
      <c r="E12">
        <f>ROUNDDOWN(E10/8,0)</f>
        <v>28</v>
      </c>
      <c r="F12" t="s">
        <v>10</v>
      </c>
    </row>
    <row r="14" spans="1:6" x14ac:dyDescent="0.45">
      <c r="E14">
        <f>E12*8</f>
        <v>224</v>
      </c>
      <c r="F14" t="s">
        <v>9</v>
      </c>
    </row>
    <row r="16" spans="1:6" x14ac:dyDescent="0.45">
      <c r="E16">
        <f>E14/12</f>
        <v>18.666666666666668</v>
      </c>
      <c r="F16" t="s">
        <v>12</v>
      </c>
    </row>
    <row r="18" spans="1:6" x14ac:dyDescent="0.45">
      <c r="A18" t="s">
        <v>13</v>
      </c>
      <c r="E18">
        <f>E16*12/2</f>
        <v>112</v>
      </c>
      <c r="F18" t="s">
        <v>9</v>
      </c>
    </row>
    <row r="20" spans="1:6" x14ac:dyDescent="0.45">
      <c r="E20">
        <f>ROUNDDOWN(E18/8,0)</f>
        <v>14</v>
      </c>
      <c r="F20" t="s">
        <v>10</v>
      </c>
    </row>
    <row r="22" spans="1:6" x14ac:dyDescent="0.45">
      <c r="E22">
        <f>E20*8</f>
        <v>112</v>
      </c>
      <c r="F22" t="s">
        <v>9</v>
      </c>
    </row>
    <row r="24" spans="1:6" x14ac:dyDescent="0.45">
      <c r="E24">
        <f>E22/12</f>
        <v>9.3333333333333339</v>
      </c>
      <c r="F24" t="s">
        <v>12</v>
      </c>
    </row>
    <row r="27" spans="1:6" x14ac:dyDescent="0.45">
      <c r="B27" s="11"/>
    </row>
    <row r="28" spans="1:6" x14ac:dyDescent="0.45">
      <c r="B28" t="s">
        <v>24</v>
      </c>
    </row>
    <row r="29" spans="1:6" x14ac:dyDescent="0.45">
      <c r="A29" t="s">
        <v>20</v>
      </c>
      <c r="B29" s="11">
        <f>'4" High CMU'!$B$3+('4" High CMU'!$D$3/12)</f>
        <v>19.333333333333332</v>
      </c>
    </row>
    <row r="31" spans="1:6" x14ac:dyDescent="0.45">
      <c r="A31" t="s">
        <v>7</v>
      </c>
      <c r="B31" s="2">
        <f>IF('4" High CMU'!$B$4="Empirical",MIN(1.5*B29,20),IF('4" High CMU'!$B$4="Engineered",MIN('4" High CMU'!$B$7*B29,'4" High CMU'!$B$8),0))</f>
        <v>20</v>
      </c>
      <c r="C31" t="s">
        <v>2</v>
      </c>
      <c r="D31" s="2" t="s">
        <v>8</v>
      </c>
      <c r="E31">
        <f>B31*12</f>
        <v>240</v>
      </c>
      <c r="F31" s="2" t="s">
        <v>9</v>
      </c>
    </row>
    <row r="33" spans="1:6" x14ac:dyDescent="0.45">
      <c r="E33">
        <f>ROUNDDOWN(E31/8,0)</f>
        <v>30</v>
      </c>
      <c r="F33" t="s">
        <v>10</v>
      </c>
    </row>
    <row r="35" spans="1:6" x14ac:dyDescent="0.45">
      <c r="E35">
        <f>E33*8</f>
        <v>240</v>
      </c>
      <c r="F35" t="s">
        <v>9</v>
      </c>
    </row>
    <row r="37" spans="1:6" x14ac:dyDescent="0.45">
      <c r="E37">
        <f>E35/12</f>
        <v>20</v>
      </c>
      <c r="F37" t="s">
        <v>12</v>
      </c>
    </row>
    <row r="39" spans="1:6" x14ac:dyDescent="0.45">
      <c r="A39" t="s">
        <v>13</v>
      </c>
      <c r="E39">
        <f>E37*12/2</f>
        <v>120</v>
      </c>
      <c r="F39" t="s">
        <v>9</v>
      </c>
    </row>
    <row r="41" spans="1:6" x14ac:dyDescent="0.45">
      <c r="E41">
        <f>ROUNDDOWN(E39/8,0)</f>
        <v>15</v>
      </c>
      <c r="F41" t="s">
        <v>10</v>
      </c>
    </row>
    <row r="43" spans="1:6" x14ac:dyDescent="0.45">
      <c r="E43">
        <f>E41*8</f>
        <v>120</v>
      </c>
      <c r="F43" t="s">
        <v>9</v>
      </c>
    </row>
    <row r="45" spans="1:6" x14ac:dyDescent="0.45">
      <c r="E45">
        <f>E43/12</f>
        <v>10</v>
      </c>
      <c r="F45" t="s">
        <v>12</v>
      </c>
    </row>
    <row r="46" spans="1:6" x14ac:dyDescent="0.45">
      <c r="B46" t="s">
        <v>23</v>
      </c>
    </row>
    <row r="47" spans="1:6" x14ac:dyDescent="0.45">
      <c r="A47" t="s">
        <v>20</v>
      </c>
      <c r="B47" s="11">
        <f>'CMU Veneer'!$B$3+('CMU Veneer'!$D$3/12)</f>
        <v>12.333333333333334</v>
      </c>
    </row>
    <row r="49" spans="1:6" x14ac:dyDescent="0.45">
      <c r="A49" t="s">
        <v>7</v>
      </c>
      <c r="B49" s="2">
        <f>MIN(1.5*B47,20)</f>
        <v>18.5</v>
      </c>
      <c r="C49" t="s">
        <v>2</v>
      </c>
      <c r="D49" s="2" t="s">
        <v>8</v>
      </c>
      <c r="E49">
        <f>B49*12</f>
        <v>222</v>
      </c>
      <c r="F49" s="2" t="s">
        <v>9</v>
      </c>
    </row>
    <row r="51" spans="1:6" x14ac:dyDescent="0.45">
      <c r="E51">
        <f>ROUNDDOWN(E49/8,0)</f>
        <v>27</v>
      </c>
      <c r="F51" t="s">
        <v>10</v>
      </c>
    </row>
    <row r="53" spans="1:6" x14ac:dyDescent="0.45">
      <c r="E53">
        <f>E51*8</f>
        <v>216</v>
      </c>
      <c r="F53" t="s">
        <v>9</v>
      </c>
    </row>
    <row r="55" spans="1:6" x14ac:dyDescent="0.45">
      <c r="E55">
        <f>E53/12</f>
        <v>18</v>
      </c>
      <c r="F55" t="s">
        <v>12</v>
      </c>
    </row>
    <row r="57" spans="1:6" x14ac:dyDescent="0.45">
      <c r="A57" t="s">
        <v>13</v>
      </c>
      <c r="E57">
        <f>E55*12/2</f>
        <v>108</v>
      </c>
      <c r="F57" t="s">
        <v>9</v>
      </c>
    </row>
    <row r="59" spans="1:6" x14ac:dyDescent="0.45">
      <c r="E59">
        <f>ROUNDDOWN(E57/8,0)</f>
        <v>13</v>
      </c>
      <c r="F59" t="s">
        <v>10</v>
      </c>
    </row>
    <row r="61" spans="1:6" x14ac:dyDescent="0.45">
      <c r="E61">
        <f>E59*8</f>
        <v>104</v>
      </c>
      <c r="F61" t="s">
        <v>9</v>
      </c>
    </row>
    <row r="63" spans="1:6" x14ac:dyDescent="0.45">
      <c r="E63">
        <f>E61/12</f>
        <v>8.6666666666666661</v>
      </c>
      <c r="F63" t="s">
        <v>12</v>
      </c>
    </row>
    <row r="66" spans="1:10" x14ac:dyDescent="0.45">
      <c r="A66" s="55" t="s">
        <v>27</v>
      </c>
      <c r="B66" s="55"/>
      <c r="C66" s="55"/>
      <c r="D66" s="55"/>
      <c r="E66" s="55"/>
      <c r="F66" s="55"/>
      <c r="G66" s="55"/>
      <c r="H66" s="55"/>
      <c r="I66" s="55"/>
      <c r="J66" s="55"/>
    </row>
    <row r="67" spans="1:10" x14ac:dyDescent="0.45">
      <c r="A67" s="55"/>
      <c r="B67" s="55"/>
      <c r="C67" s="55"/>
      <c r="D67" s="55"/>
      <c r="E67" s="55"/>
      <c r="F67" s="55"/>
      <c r="G67" s="55"/>
      <c r="H67" s="55"/>
      <c r="I67" s="55"/>
      <c r="J67" s="55"/>
    </row>
    <row r="68" spans="1:10" x14ac:dyDescent="0.45">
      <c r="A68" s="55"/>
      <c r="B68" s="55"/>
      <c r="C68" s="55"/>
      <c r="D68" s="55"/>
      <c r="E68" s="55"/>
      <c r="F68" s="55"/>
      <c r="G68" s="55"/>
      <c r="H68" s="55"/>
      <c r="I68" s="55"/>
      <c r="J68" s="55"/>
    </row>
    <row r="69" spans="1:10" x14ac:dyDescent="0.45">
      <c r="A69" s="55"/>
      <c r="B69" s="55"/>
      <c r="C69" s="55"/>
      <c r="D69" s="55"/>
      <c r="E69" s="55"/>
      <c r="F69" s="55"/>
      <c r="G69" s="55"/>
      <c r="H69" s="55"/>
      <c r="I69" s="55"/>
      <c r="J69" s="55"/>
    </row>
    <row r="70" spans="1:10" x14ac:dyDescent="0.45">
      <c r="A70" s="55"/>
      <c r="B70" s="55"/>
      <c r="C70" s="55"/>
      <c r="D70" s="55"/>
      <c r="E70" s="55"/>
      <c r="F70" s="55"/>
      <c r="G70" s="55"/>
      <c r="H70" s="55"/>
      <c r="I70" s="55"/>
      <c r="J70" s="55"/>
    </row>
  </sheetData>
  <mergeCells count="1">
    <mergeCell ref="A66:J7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8" High CMU</vt:lpstr>
      <vt:lpstr>4" High CMU</vt:lpstr>
      <vt:lpstr>CMU Veneer</vt:lpstr>
      <vt:lpstr>#REF</vt:lpstr>
      <vt:lpstr>'4" High CMU'!Print_Area</vt:lpstr>
      <vt:lpstr>'8" High CMU'!Print_Area</vt:lpstr>
      <vt:lpstr>'CMU Veneer'!Print_Area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p_led</dc:creator>
  <cp:lastModifiedBy>Amanda Bedian</cp:lastModifiedBy>
  <cp:lastPrinted>2020-06-24T13:20:49Z</cp:lastPrinted>
  <dcterms:created xsi:type="dcterms:W3CDTF">2020-06-15T18:58:40Z</dcterms:created>
  <dcterms:modified xsi:type="dcterms:W3CDTF">2021-02-09T20:50:47Z</dcterms:modified>
</cp:coreProperties>
</file>